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645" activeTab="0"/>
  </bookViews>
  <sheets>
    <sheet name="Цикл" sheetId="1" r:id="rId1"/>
  </sheets>
  <definedNames>
    <definedName name="_xlnm.Print_Area" localSheetId="0">'Цикл'!$B$1:$K$28</definedName>
  </definedNames>
  <calcPr fullCalcOnLoad="1"/>
</workbook>
</file>

<file path=xl/sharedStrings.xml><?xml version="1.0" encoding="utf-8"?>
<sst xmlns="http://schemas.openxmlformats.org/spreadsheetml/2006/main" count="65" uniqueCount="35">
  <si>
    <t>Тренировка 1</t>
  </si>
  <si>
    <t>Тренировка 2</t>
  </si>
  <si>
    <t>Тренировка 3</t>
  </si>
  <si>
    <t>Тренировка 4</t>
  </si>
  <si>
    <t>Тренировка 5</t>
  </si>
  <si>
    <t>Тренировка 6</t>
  </si>
  <si>
    <t>Тренировка 7</t>
  </si>
  <si>
    <t>Тренировка 8</t>
  </si>
  <si>
    <t>Тренировка 9</t>
  </si>
  <si>
    <t>Тренировка 10</t>
  </si>
  <si>
    <t>Тренировка 11</t>
  </si>
  <si>
    <t>Тренировка 12</t>
  </si>
  <si>
    <t>Тренировка 13</t>
  </si>
  <si>
    <t>Тренировка 14</t>
  </si>
  <si>
    <t>Тренировка 15</t>
  </si>
  <si>
    <t>Тренировка 16</t>
  </si>
  <si>
    <t>Повторный максимум на начало цикла</t>
  </si>
  <si>
    <t>х5</t>
  </si>
  <si>
    <t>х3х3</t>
  </si>
  <si>
    <t>х2х3</t>
  </si>
  <si>
    <t>Цикл по становой тяге</t>
  </si>
  <si>
    <t>Тренировка 17</t>
  </si>
  <si>
    <t>Тренировка 18</t>
  </si>
  <si>
    <t>х6</t>
  </si>
  <si>
    <t>х4</t>
  </si>
  <si>
    <t>х3</t>
  </si>
  <si>
    <t>Четные недели</t>
  </si>
  <si>
    <t>Нечетные недели</t>
  </si>
  <si>
    <t>Разминка:</t>
  </si>
  <si>
    <t>х5х5</t>
  </si>
  <si>
    <t>х2</t>
  </si>
  <si>
    <t>х1х3</t>
  </si>
  <si>
    <t>х4х4</t>
  </si>
  <si>
    <t>х2х2</t>
  </si>
  <si>
    <t>Проходка</t>
  </si>
</sst>
</file>

<file path=xl/styles.xml><?xml version="1.0" encoding="utf-8"?>
<styleSheet xmlns="http://schemas.openxmlformats.org/spreadsheetml/2006/main">
  <numFmts count="1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 Cyr"/>
      <family val="0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"/>
  <sheetViews>
    <sheetView tabSelected="1" workbookViewId="0" topLeftCell="A1">
      <selection activeCell="F5" sqref="F5"/>
    </sheetView>
  </sheetViews>
  <sheetFormatPr defaultColWidth="9.00390625" defaultRowHeight="12.75"/>
  <cols>
    <col min="5" max="5" width="9.00390625" style="0" customWidth="1"/>
  </cols>
  <sheetData>
    <row r="1" ht="13.5" thickBot="1"/>
    <row r="2" spans="4:6" ht="16.5" thickBot="1">
      <c r="D2" s="1"/>
      <c r="E2" s="2" t="s">
        <v>20</v>
      </c>
      <c r="F2" s="3"/>
    </row>
    <row r="3" ht="13.5" thickBot="1"/>
    <row r="4" spans="2:11" ht="13.5" thickBot="1">
      <c r="B4" s="12" t="s">
        <v>16</v>
      </c>
      <c r="C4" s="13"/>
      <c r="D4" s="12"/>
      <c r="E4" s="13"/>
      <c r="F4" s="14">
        <v>60</v>
      </c>
      <c r="G4" s="5"/>
      <c r="H4" s="5"/>
      <c r="I4" s="5"/>
      <c r="J4" s="5"/>
      <c r="K4" s="6"/>
    </row>
    <row r="5" spans="2:11" ht="13.5" thickBot="1">
      <c r="B5" s="4" t="s">
        <v>28</v>
      </c>
      <c r="C5" s="5"/>
      <c r="D5" s="10"/>
      <c r="E5" s="16"/>
      <c r="F5" s="16"/>
      <c r="G5" s="16"/>
      <c r="H5" s="16"/>
      <c r="I5" s="16"/>
      <c r="J5" s="16"/>
      <c r="K5" s="11"/>
    </row>
    <row r="6" spans="2:11" ht="12.75">
      <c r="B6" s="7" t="s">
        <v>27</v>
      </c>
      <c r="C6" s="9"/>
      <c r="D6" s="4">
        <f>ROUND(0.3*F4/2.5,0)*2.5</f>
        <v>17.5</v>
      </c>
      <c r="E6" s="6" t="s">
        <v>23</v>
      </c>
      <c r="F6" s="4">
        <f>ROUND(0.425*F4/2.5,0)*2.5</f>
        <v>25</v>
      </c>
      <c r="G6" s="6" t="s">
        <v>17</v>
      </c>
      <c r="H6" s="4">
        <f>ROUND(0.55*F4/2.5,0)*2.5</f>
        <v>32.5</v>
      </c>
      <c r="I6" s="6" t="s">
        <v>24</v>
      </c>
      <c r="J6" s="4">
        <f>ROUND(0.675*F4/2.5,0)*2.5</f>
        <v>40</v>
      </c>
      <c r="K6" s="6" t="s">
        <v>25</v>
      </c>
    </row>
    <row r="7" spans="2:11" ht="13.5" thickBot="1">
      <c r="B7" s="7" t="s">
        <v>26</v>
      </c>
      <c r="C7" s="9"/>
      <c r="D7" s="7">
        <f>ROUND(0.3*F4/2.5,0)*2.5</f>
        <v>17.5</v>
      </c>
      <c r="E7" s="9" t="s">
        <v>23</v>
      </c>
      <c r="F7" s="7">
        <f>ROUND(0.45*F4/2.5,0)*2.5</f>
        <v>27.5</v>
      </c>
      <c r="G7" s="9" t="s">
        <v>17</v>
      </c>
      <c r="H7" s="7">
        <f>ROUND(0.6*F4/2.5,0)*2.5</f>
        <v>35</v>
      </c>
      <c r="I7" s="9" t="s">
        <v>24</v>
      </c>
      <c r="J7" s="10">
        <f>ROUND(0.75*F4/2.5,0)*2.5</f>
        <v>45</v>
      </c>
      <c r="K7" s="11" t="s">
        <v>25</v>
      </c>
    </row>
    <row r="8" spans="2:10" ht="13.5" thickBot="1">
      <c r="B8" s="12"/>
      <c r="C8" s="13"/>
      <c r="D8" s="13"/>
      <c r="E8" s="13"/>
      <c r="F8" s="13"/>
      <c r="G8" s="13"/>
      <c r="H8" s="13"/>
      <c r="I8" s="15"/>
      <c r="J8" s="8"/>
    </row>
    <row r="9" spans="2:10" ht="12.75">
      <c r="B9" s="7" t="s">
        <v>0</v>
      </c>
      <c r="C9" s="9"/>
      <c r="D9" s="7">
        <f>ROUND(0.7*F4/2.5,0)*2.5</f>
        <v>42.5</v>
      </c>
      <c r="E9" s="9" t="s">
        <v>29</v>
      </c>
      <c r="F9" s="7"/>
      <c r="G9" s="9"/>
      <c r="H9" s="7"/>
      <c r="I9" s="9"/>
      <c r="J9" s="8"/>
    </row>
    <row r="10" spans="2:10" ht="12.75">
      <c r="B10" s="7" t="s">
        <v>1</v>
      </c>
      <c r="C10" s="9"/>
      <c r="D10" s="7">
        <f>ROUND(0.81*F4/2.5,0)*2.5</f>
        <v>47.5</v>
      </c>
      <c r="E10" s="9" t="s">
        <v>25</v>
      </c>
      <c r="F10" s="7">
        <f>ROUND(0.85*F4/2.5,0)*2.5</f>
        <v>50</v>
      </c>
      <c r="G10" s="9" t="s">
        <v>30</v>
      </c>
      <c r="H10" s="7">
        <f>ROUND(0.885*F4/2.5,0)*2.5</f>
        <v>52.5</v>
      </c>
      <c r="I10" s="9" t="s">
        <v>31</v>
      </c>
      <c r="J10" s="8"/>
    </row>
    <row r="11" spans="2:10" ht="12.75">
      <c r="B11" s="7" t="s">
        <v>2</v>
      </c>
      <c r="C11" s="9"/>
      <c r="D11" s="7">
        <f>ROUND(0.725*F4/2.5,0)*2.5</f>
        <v>42.5</v>
      </c>
      <c r="E11" s="9" t="s">
        <v>29</v>
      </c>
      <c r="F11" s="7"/>
      <c r="G11" s="9"/>
      <c r="H11" s="7"/>
      <c r="I11" s="9"/>
      <c r="J11" s="8"/>
    </row>
    <row r="12" spans="2:10" ht="12.75">
      <c r="B12" s="7" t="s">
        <v>3</v>
      </c>
      <c r="C12" s="9"/>
      <c r="D12" s="7">
        <f>ROUND(0.81*F4/2.5,0)*2.5</f>
        <v>47.5</v>
      </c>
      <c r="E12" s="9" t="s">
        <v>25</v>
      </c>
      <c r="F12" s="7">
        <f>ROUND(0.85*F4/2.5,0)*2.5</f>
        <v>50</v>
      </c>
      <c r="G12" s="9" t="s">
        <v>30</v>
      </c>
      <c r="H12" s="7">
        <f>ROUND(0.885*F4/2.5,0)*2.5</f>
        <v>52.5</v>
      </c>
      <c r="I12" s="9" t="s">
        <v>19</v>
      </c>
      <c r="J12" s="8"/>
    </row>
    <row r="13" spans="2:10" ht="12.75">
      <c r="B13" s="7" t="s">
        <v>4</v>
      </c>
      <c r="C13" s="9"/>
      <c r="D13" s="7">
        <f>ROUND(0.75*F4/2.5,0)*2.5</f>
        <v>45</v>
      </c>
      <c r="E13" s="9" t="s">
        <v>29</v>
      </c>
      <c r="F13" s="7"/>
      <c r="G13" s="9"/>
      <c r="H13" s="7"/>
      <c r="I13" s="9"/>
      <c r="J13" s="8"/>
    </row>
    <row r="14" spans="2:10" ht="13.5" thickBot="1">
      <c r="B14" s="10" t="s">
        <v>5</v>
      </c>
      <c r="C14" s="11"/>
      <c r="D14" s="10">
        <f>ROUND(0.825*F4/2.5,0)*2.5</f>
        <v>50</v>
      </c>
      <c r="E14" s="11" t="s">
        <v>25</v>
      </c>
      <c r="F14" s="10">
        <f>ROUND(0.875*F4/2.5,0)*2.5</f>
        <v>52.5</v>
      </c>
      <c r="G14" s="11" t="s">
        <v>30</v>
      </c>
      <c r="H14" s="10">
        <f>ROUND(0.94*F4/2.5,0)*2.5</f>
        <v>57.5</v>
      </c>
      <c r="I14" s="11" t="s">
        <v>31</v>
      </c>
      <c r="J14" s="8"/>
    </row>
    <row r="15" spans="2:11" ht="13.5" thickBot="1">
      <c r="B15" s="12"/>
      <c r="C15" s="13"/>
      <c r="D15" s="13"/>
      <c r="E15" s="13"/>
      <c r="F15" s="13"/>
      <c r="G15" s="13"/>
      <c r="H15" s="13"/>
      <c r="I15" s="15"/>
      <c r="J15" s="8"/>
      <c r="K15" s="8"/>
    </row>
    <row r="16" spans="2:10" ht="12.75">
      <c r="B16" s="7" t="s">
        <v>6</v>
      </c>
      <c r="C16" s="9"/>
      <c r="D16" s="7">
        <f>ROUND(0.775*F4/2.5,0)*2.5</f>
        <v>47.5</v>
      </c>
      <c r="E16" s="9" t="s">
        <v>32</v>
      </c>
      <c r="F16" s="7"/>
      <c r="G16" s="9"/>
      <c r="H16" s="7"/>
      <c r="I16" s="9"/>
      <c r="J16" s="8"/>
    </row>
    <row r="17" spans="2:10" ht="12.75">
      <c r="B17" s="7" t="s">
        <v>7</v>
      </c>
      <c r="C17" s="9"/>
      <c r="D17" s="7">
        <f>ROUND(0.825*F4/2.5,0)*2.5</f>
        <v>50</v>
      </c>
      <c r="E17" s="9" t="s">
        <v>25</v>
      </c>
      <c r="F17" s="7">
        <f>ROUND(0.875*F4/2.5,0)*2.5</f>
        <v>52.5</v>
      </c>
      <c r="G17" s="9" t="s">
        <v>30</v>
      </c>
      <c r="H17" s="7">
        <f>ROUND(0.94*F4/2.5,0)*2.5</f>
        <v>57.5</v>
      </c>
      <c r="I17" s="9" t="s">
        <v>19</v>
      </c>
      <c r="J17" s="8"/>
    </row>
    <row r="18" spans="2:10" ht="12.75">
      <c r="B18" s="7" t="s">
        <v>8</v>
      </c>
      <c r="C18" s="9"/>
      <c r="D18" s="7">
        <f>ROUND(0.8*F4/2.5,0)*2.5</f>
        <v>47.5</v>
      </c>
      <c r="E18" s="9" t="s">
        <v>32</v>
      </c>
      <c r="F18" s="7"/>
      <c r="G18" s="9"/>
      <c r="H18" s="7"/>
      <c r="I18" s="9"/>
      <c r="J18" s="8"/>
    </row>
    <row r="19" spans="2:10" ht="12.75">
      <c r="B19" s="7" t="s">
        <v>9</v>
      </c>
      <c r="C19" s="9"/>
      <c r="D19" s="7">
        <f>ROUND(0.84*F4/2.5,0)*2.5</f>
        <v>50</v>
      </c>
      <c r="E19" s="9" t="s">
        <v>25</v>
      </c>
      <c r="F19" s="7">
        <f>ROUND(0.94*F4/2.5,0)*2.5</f>
        <v>57.5</v>
      </c>
      <c r="G19" s="9" t="s">
        <v>30</v>
      </c>
      <c r="H19" s="7">
        <f>ROUND(1*F4/2.5,0)*2.5</f>
        <v>60</v>
      </c>
      <c r="I19" s="9" t="s">
        <v>31</v>
      </c>
      <c r="J19" s="8"/>
    </row>
    <row r="20" spans="2:10" ht="12.75">
      <c r="B20" s="7" t="s">
        <v>10</v>
      </c>
      <c r="C20" s="9"/>
      <c r="D20" s="7">
        <f>ROUND(0.825*F4/2.5,0)*2.5</f>
        <v>50</v>
      </c>
      <c r="E20" s="9" t="s">
        <v>32</v>
      </c>
      <c r="F20" s="7"/>
      <c r="G20" s="9"/>
      <c r="H20" s="7"/>
      <c r="I20" s="9"/>
      <c r="J20" s="8"/>
    </row>
    <row r="21" spans="2:10" ht="13.5" thickBot="1">
      <c r="B21" s="7" t="s">
        <v>11</v>
      </c>
      <c r="C21" s="9"/>
      <c r="D21" s="7">
        <f>ROUND(0.84*F4/2.5,0)*2.5</f>
        <v>50</v>
      </c>
      <c r="E21" s="9" t="s">
        <v>25</v>
      </c>
      <c r="F21" s="7">
        <f>ROUND(0.94*F4/2.5,0)*2.5</f>
        <v>57.5</v>
      </c>
      <c r="G21" s="9" t="s">
        <v>30</v>
      </c>
      <c r="H21" s="7">
        <f>ROUND(1*F4/2.5,0)*2.5</f>
        <v>60</v>
      </c>
      <c r="I21" s="9" t="s">
        <v>19</v>
      </c>
      <c r="J21" s="8"/>
    </row>
    <row r="22" spans="2:10" ht="13.5" thickBot="1">
      <c r="B22" s="12"/>
      <c r="C22" s="13"/>
      <c r="D22" s="13"/>
      <c r="E22" s="13"/>
      <c r="F22" s="13"/>
      <c r="G22" s="13"/>
      <c r="H22" s="13"/>
      <c r="I22" s="15"/>
      <c r="J22" s="8"/>
    </row>
    <row r="23" spans="2:9" ht="12.75">
      <c r="B23" s="7" t="s">
        <v>12</v>
      </c>
      <c r="C23" s="9"/>
      <c r="D23" s="4">
        <f>ROUND(0.85*F4/2.5,0)*2.5</f>
        <v>50</v>
      </c>
      <c r="E23" s="6" t="s">
        <v>18</v>
      </c>
      <c r="F23" s="4"/>
      <c r="G23" s="6"/>
      <c r="H23" s="4"/>
      <c r="I23" s="6"/>
    </row>
    <row r="24" spans="2:9" ht="12.75">
      <c r="B24" s="7" t="s">
        <v>13</v>
      </c>
      <c r="C24" s="9"/>
      <c r="D24" s="7">
        <f>ROUND(0.855*F4/2.5,0)*2.5</f>
        <v>52.5</v>
      </c>
      <c r="E24" s="9" t="s">
        <v>25</v>
      </c>
      <c r="F24" s="7">
        <f>ROUND(0.975*F4/2.5,0)*2.5</f>
        <v>57.5</v>
      </c>
      <c r="G24" s="9" t="s">
        <v>30</v>
      </c>
      <c r="H24" s="7">
        <f>ROUND(1.05*F4/2.5,0)*2.5</f>
        <v>62.5</v>
      </c>
      <c r="I24" s="9" t="s">
        <v>19</v>
      </c>
    </row>
    <row r="25" spans="2:9" ht="12.75">
      <c r="B25" s="7" t="s">
        <v>14</v>
      </c>
      <c r="C25" s="9"/>
      <c r="D25" s="7">
        <f>ROUND(0.875*F4/2.5,0)*2.5</f>
        <v>52.5</v>
      </c>
      <c r="E25" s="9" t="s">
        <v>18</v>
      </c>
      <c r="F25" s="7"/>
      <c r="G25" s="9"/>
      <c r="H25" s="7"/>
      <c r="I25" s="9"/>
    </row>
    <row r="26" spans="2:9" ht="12.75">
      <c r="B26" s="7" t="s">
        <v>15</v>
      </c>
      <c r="C26" s="9"/>
      <c r="D26" s="7">
        <f>ROUND(0.855*F4/2.5,0)*2.5</f>
        <v>52.5</v>
      </c>
      <c r="E26" s="9" t="s">
        <v>25</v>
      </c>
      <c r="F26" s="7">
        <f>ROUND(0.975*F4/2.5,0)*2.5</f>
        <v>57.5</v>
      </c>
      <c r="G26" s="9" t="s">
        <v>30</v>
      </c>
      <c r="H26" s="7">
        <f>ROUND(1.05*F4/2.5,0)*2.5</f>
        <v>62.5</v>
      </c>
      <c r="I26" s="9" t="s">
        <v>19</v>
      </c>
    </row>
    <row r="27" spans="2:9" ht="12.75">
      <c r="B27" s="7" t="s">
        <v>21</v>
      </c>
      <c r="C27" s="9"/>
      <c r="D27" s="7">
        <f>ROUND(0.9*F4/2.5,0)*2.5</f>
        <v>55</v>
      </c>
      <c r="E27" s="9" t="s">
        <v>33</v>
      </c>
      <c r="F27" s="7"/>
      <c r="G27" s="9"/>
      <c r="H27" s="7"/>
      <c r="I27" s="9"/>
    </row>
    <row r="28" spans="2:9" ht="13.5" thickBot="1">
      <c r="B28" s="10" t="s">
        <v>22</v>
      </c>
      <c r="C28" s="11"/>
      <c r="D28" s="10" t="s">
        <v>34</v>
      </c>
      <c r="E28" s="11"/>
      <c r="F28" s="10"/>
      <c r="G28" s="11"/>
      <c r="H28" s="10"/>
      <c r="I28" s="1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 ChES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TODESKAMPFER</dc:creator>
  <cp:keywords/>
  <dc:description/>
  <cp:lastModifiedBy>Dmitriy Tenitskiy</cp:lastModifiedBy>
  <cp:lastPrinted>2003-11-30T09:09:09Z</cp:lastPrinted>
  <dcterms:created xsi:type="dcterms:W3CDTF">1996-02-12T09:10:30Z</dcterms:created>
  <dcterms:modified xsi:type="dcterms:W3CDTF">2003-11-30T09:09:35Z</dcterms:modified>
  <cp:category/>
  <cp:version/>
  <cp:contentType/>
  <cp:contentStatus/>
</cp:coreProperties>
</file>