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Жим для разрядников" sheetId="1" r:id="rId1"/>
    <sheet name="Жим для любителей пахать" sheetId="2" r:id="rId2"/>
  </sheets>
  <definedNames>
    <definedName name="_xlnm.Print_Area" localSheetId="1">'Жим для любителей пахать'!$A$1:$W$68</definedName>
    <definedName name="_xlnm.Print_Area" localSheetId="0">'Жим для разрядников'!$A$1:$W$61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 Шейко тренировка предусмотрена в Ср, в Пт жим не тренируется</t>
        </r>
      </text>
    </comment>
    <comment ref="C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Спортсмены,выступающие в субботу, последнию тренировку проводят в среду. Четверг и пятницу отдыхают. Спортсмены, выступающие в воскресенье последнию тренировку проводят в четверг. Отдыхают в пятицу и субботу.
</t>
        </r>
      </text>
    </comment>
  </commentList>
</comments>
</file>

<file path=xl/sharedStrings.xml><?xml version="1.0" encoding="utf-8"?>
<sst xmlns="http://schemas.openxmlformats.org/spreadsheetml/2006/main" count="488" uniqueCount="52">
  <si>
    <t>Нед.</t>
  </si>
  <si>
    <t>кг.</t>
  </si>
  <si>
    <t>КПШ</t>
  </si>
  <si>
    <t>I</t>
  </si>
  <si>
    <t>II</t>
  </si>
  <si>
    <t>№ Тр-ки</t>
  </si>
  <si>
    <t>№ жима</t>
  </si>
  <si>
    <t>III</t>
  </si>
  <si>
    <t>ПМ=</t>
  </si>
  <si>
    <t>Проходка</t>
  </si>
  <si>
    <t>2*3</t>
  </si>
  <si>
    <t>5*3</t>
  </si>
  <si>
    <t>4*4</t>
  </si>
  <si>
    <t>2*4</t>
  </si>
  <si>
    <t>2*2</t>
  </si>
  <si>
    <t>5*2</t>
  </si>
  <si>
    <t>2*1</t>
  </si>
  <si>
    <t>4*2</t>
  </si>
  <si>
    <t>4*5</t>
  </si>
  <si>
    <t>2*5</t>
  </si>
  <si>
    <t>3*1</t>
  </si>
  <si>
    <t>3*2</t>
  </si>
  <si>
    <t>7*3</t>
  </si>
  <si>
    <t>4*1</t>
  </si>
  <si>
    <t>4*6</t>
  </si>
  <si>
    <t>5*5</t>
  </si>
  <si>
    <t>2*3 означает 2 подхода по 3 раза</t>
  </si>
  <si>
    <t>День недели</t>
  </si>
  <si>
    <t>Пн</t>
  </si>
  <si>
    <t>Ср</t>
  </si>
  <si>
    <t>Пт</t>
  </si>
  <si>
    <t>6*3</t>
  </si>
  <si>
    <t>2*6</t>
  </si>
  <si>
    <t>5*4</t>
  </si>
  <si>
    <t>6*2</t>
  </si>
  <si>
    <t>100-105%</t>
  </si>
  <si>
    <t>2-3*1</t>
  </si>
  <si>
    <t>&gt;15</t>
  </si>
  <si>
    <t>Соревнования</t>
  </si>
  <si>
    <t>Ср или Чт</t>
  </si>
  <si>
    <t>Сб или ВС</t>
  </si>
  <si>
    <t>Жимовый план для разрядников</t>
  </si>
  <si>
    <t>Жим лёжа для любителей "пахать"</t>
  </si>
  <si>
    <t>95-100%</t>
  </si>
  <si>
    <t>IV</t>
  </si>
  <si>
    <t>Сб</t>
  </si>
  <si>
    <t>4*3</t>
  </si>
  <si>
    <t>8*3</t>
  </si>
  <si>
    <t>5*6</t>
  </si>
  <si>
    <t>1 проходка</t>
  </si>
  <si>
    <t>2-3 п * 1р</t>
  </si>
  <si>
    <t>Сб или Вс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</si>
</sst>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%"/>
    <numFmt numFmtId="170" formatCode="0.0%"/>
    <numFmt numFmtId="171" formatCode="#,##0.0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9" fontId="2" fillId="3" borderId="6" xfId="17" applyNumberFormat="1" applyFont="1" applyFill="1" applyBorder="1" applyAlignment="1">
      <alignment horizontal="center"/>
    </xf>
    <xf numFmtId="9" fontId="2" fillId="3" borderId="7" xfId="17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180" zoomScaleSheetLayoutView="180" workbookViewId="0" topLeftCell="A1">
      <pane ySplit="4" topLeftCell="BM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4.625" style="1" customWidth="1"/>
    <col min="2" max="2" width="5.625" style="3" customWidth="1"/>
    <col min="3" max="3" width="5.875" style="3" customWidth="1"/>
    <col min="4" max="4" width="4.25390625" style="1" customWidth="1"/>
    <col min="5" max="23" width="4.00390625" style="1" customWidth="1"/>
    <col min="24" max="24" width="9.875" style="26" customWidth="1"/>
    <col min="25" max="16384" width="9.875" style="1" customWidth="1"/>
  </cols>
  <sheetData>
    <row r="1" spans="1:23" ht="12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2" customHeight="1">
      <c r="A2" s="42" t="s">
        <v>0</v>
      </c>
      <c r="B2" s="45" t="s">
        <v>5</v>
      </c>
      <c r="C2" s="45" t="s">
        <v>27</v>
      </c>
      <c r="D2" s="48" t="s">
        <v>6</v>
      </c>
      <c r="E2" s="10"/>
      <c r="F2" s="11"/>
      <c r="G2" s="11"/>
      <c r="H2" s="11"/>
      <c r="I2" s="11"/>
      <c r="J2" s="11"/>
      <c r="K2" s="12" t="s">
        <v>8</v>
      </c>
      <c r="L2" s="12">
        <v>130</v>
      </c>
      <c r="M2" s="11" t="s">
        <v>1</v>
      </c>
      <c r="N2" s="11"/>
      <c r="O2" s="11"/>
      <c r="P2" s="11"/>
      <c r="Q2" s="11"/>
      <c r="R2" s="11"/>
      <c r="S2" s="11"/>
      <c r="T2" s="11"/>
      <c r="U2" s="11"/>
      <c r="V2" s="11"/>
      <c r="W2" s="40" t="s">
        <v>2</v>
      </c>
    </row>
    <row r="3" spans="1:23" ht="12" customHeight="1">
      <c r="A3" s="43"/>
      <c r="B3" s="46"/>
      <c r="C3" s="46"/>
      <c r="D3" s="49"/>
      <c r="E3" s="20">
        <v>0.5</v>
      </c>
      <c r="F3" s="20">
        <v>0.55</v>
      </c>
      <c r="G3" s="20">
        <v>0.6</v>
      </c>
      <c r="H3" s="20">
        <v>0.65</v>
      </c>
      <c r="I3" s="20">
        <v>0.7</v>
      </c>
      <c r="J3" s="20">
        <v>0.75</v>
      </c>
      <c r="K3" s="20">
        <v>0.8</v>
      </c>
      <c r="L3" s="20">
        <v>0.85</v>
      </c>
      <c r="M3" s="20">
        <v>0.9</v>
      </c>
      <c r="N3" s="21" t="s">
        <v>35</v>
      </c>
      <c r="O3" s="21">
        <v>0.85</v>
      </c>
      <c r="P3" s="20">
        <v>0.8</v>
      </c>
      <c r="Q3" s="20">
        <v>0.75</v>
      </c>
      <c r="R3" s="20">
        <v>0.7</v>
      </c>
      <c r="S3" s="20">
        <v>0.65</v>
      </c>
      <c r="T3" s="20">
        <v>0.6</v>
      </c>
      <c r="U3" s="20">
        <v>0.55</v>
      </c>
      <c r="V3" s="20">
        <v>0.5</v>
      </c>
      <c r="W3" s="52"/>
    </row>
    <row r="4" spans="1:23" ht="12" customHeight="1">
      <c r="A4" s="44"/>
      <c r="B4" s="47"/>
      <c r="C4" s="47"/>
      <c r="D4" s="50"/>
      <c r="E4" s="13">
        <f>ROUNDDOWN(($L$2*0.5)/2.5,0)*2.5</f>
        <v>65</v>
      </c>
      <c r="F4" s="13">
        <f>ROUNDDOWN(($L$2*0.55)/2.5,0)*2.5</f>
        <v>70</v>
      </c>
      <c r="G4" s="13">
        <f>ROUNDDOWN(($L$2*0.6)/2.5,0)*2.5</f>
        <v>77.5</v>
      </c>
      <c r="H4" s="13">
        <f>ROUNDDOWN(($L$2*0.65)/2.5,0)*2.5</f>
        <v>82.5</v>
      </c>
      <c r="I4" s="13">
        <f>ROUNDDOWN(($L$2*0.7)/2.5,0)*2.5</f>
        <v>90</v>
      </c>
      <c r="J4" s="13">
        <f>ROUNDDOWN(($L$2*0.75)/2.5,0)*2.5</f>
        <v>97.5</v>
      </c>
      <c r="K4" s="13">
        <f>ROUNDDOWN(($L$2*0.8)/2.5,0)*2.5</f>
        <v>102.5</v>
      </c>
      <c r="L4" s="13">
        <f>ROUNDDOWN(($L$2*0.85)/2.5,0)*2.5</f>
        <v>110</v>
      </c>
      <c r="M4" s="13">
        <f>ROUNDDOWN(($L$2*0.9)/2.5,0)*2.5</f>
        <v>115</v>
      </c>
      <c r="N4" s="14"/>
      <c r="O4" s="14">
        <f>ROUNDDOWN(($L$2*0.85)/2.5,0)*2.5</f>
        <v>110</v>
      </c>
      <c r="P4" s="17">
        <f>ROUNDDOWN(($L$2*0.8)/2.5,0)*2.5</f>
        <v>102.5</v>
      </c>
      <c r="Q4" s="17">
        <f>ROUNDDOWN(($L$2*0.75)/2.5,0)*2.5</f>
        <v>97.5</v>
      </c>
      <c r="R4" s="17">
        <f>ROUNDDOWN(($L$2*0.7)/2.5,0)*2.5</f>
        <v>90</v>
      </c>
      <c r="S4" s="17">
        <f>ROUNDDOWN(($L$2*0.65)/2.5,0)*2.5</f>
        <v>82.5</v>
      </c>
      <c r="T4" s="17">
        <f>ROUNDDOWN(($L$2*0.6)/2.5,0)*2.5</f>
        <v>77.5</v>
      </c>
      <c r="U4" s="17">
        <f>ROUNDDOWN(($L$2*0.55)/2.5,0)*2.5</f>
        <v>70</v>
      </c>
      <c r="V4" s="17">
        <f>ROUNDDOWN(($L$2*0.5)/2.5,0)*2.5</f>
        <v>65</v>
      </c>
      <c r="W4" s="52"/>
    </row>
    <row r="5" spans="1:24" s="19" customFormat="1" ht="11.25" customHeight="1">
      <c r="A5" s="37">
        <v>1</v>
      </c>
      <c r="B5" s="51" t="s">
        <v>3</v>
      </c>
      <c r="C5" s="51" t="s">
        <v>28</v>
      </c>
      <c r="D5" s="18">
        <v>1</v>
      </c>
      <c r="E5" s="7">
        <v>5</v>
      </c>
      <c r="F5" s="7"/>
      <c r="G5" s="7" t="s">
        <v>13</v>
      </c>
      <c r="H5" s="7"/>
      <c r="I5" s="4" t="s">
        <v>10</v>
      </c>
      <c r="J5" s="4" t="s">
        <v>11</v>
      </c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18">
        <v>34</v>
      </c>
      <c r="X5" s="36">
        <f>W5+W6+W7</f>
        <v>108</v>
      </c>
    </row>
    <row r="6" spans="1:24" s="19" customFormat="1" ht="12" customHeight="1">
      <c r="A6" s="39"/>
      <c r="B6" s="38"/>
      <c r="C6" s="38"/>
      <c r="D6" s="18">
        <v>2</v>
      </c>
      <c r="E6" s="4">
        <v>5</v>
      </c>
      <c r="F6" s="4"/>
      <c r="G6" s="4">
        <v>5</v>
      </c>
      <c r="H6" s="4"/>
      <c r="I6" s="4" t="s">
        <v>12</v>
      </c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18">
        <f>5+5+16</f>
        <v>26</v>
      </c>
      <c r="X6" s="36"/>
    </row>
    <row r="7" spans="1:24" s="19" customFormat="1" ht="12" customHeight="1">
      <c r="A7" s="38"/>
      <c r="B7" s="16" t="s">
        <v>4</v>
      </c>
      <c r="C7" s="16" t="s">
        <v>30</v>
      </c>
      <c r="D7" s="18">
        <v>1</v>
      </c>
      <c r="E7" s="4">
        <v>5</v>
      </c>
      <c r="F7" s="4"/>
      <c r="G7" s="4">
        <v>5</v>
      </c>
      <c r="H7" s="4"/>
      <c r="I7" s="4">
        <v>4</v>
      </c>
      <c r="J7" s="4" t="s">
        <v>10</v>
      </c>
      <c r="K7" s="4" t="s">
        <v>14</v>
      </c>
      <c r="L7" s="4"/>
      <c r="M7" s="4"/>
      <c r="N7" s="4"/>
      <c r="O7" s="4"/>
      <c r="P7" s="4"/>
      <c r="Q7" s="4" t="s">
        <v>10</v>
      </c>
      <c r="R7" s="4">
        <v>4</v>
      </c>
      <c r="S7" s="4"/>
      <c r="T7" s="4">
        <v>6</v>
      </c>
      <c r="U7" s="4"/>
      <c r="V7" s="4">
        <v>5</v>
      </c>
      <c r="W7" s="18">
        <v>48</v>
      </c>
      <c r="X7" s="36"/>
    </row>
    <row r="8" spans="1:24" s="2" customFormat="1" ht="12" customHeight="1">
      <c r="A8" s="40">
        <v>2</v>
      </c>
      <c r="B8" s="28" t="s">
        <v>3</v>
      </c>
      <c r="C8" s="28" t="s">
        <v>28</v>
      </c>
      <c r="D8" s="29">
        <v>1</v>
      </c>
      <c r="E8" s="30">
        <v>5</v>
      </c>
      <c r="F8" s="30"/>
      <c r="G8" s="30">
        <v>4</v>
      </c>
      <c r="H8" s="30"/>
      <c r="I8" s="30" t="s">
        <v>10</v>
      </c>
      <c r="J8" s="30"/>
      <c r="K8" s="30" t="s">
        <v>31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29">
        <v>33</v>
      </c>
      <c r="X8" s="35">
        <f>SUM(W8:W10)</f>
        <v>109</v>
      </c>
    </row>
    <row r="9" spans="1:24" s="2" customFormat="1" ht="12" customHeight="1">
      <c r="A9" s="52"/>
      <c r="B9" s="31" t="s">
        <v>4</v>
      </c>
      <c r="C9" s="31" t="s">
        <v>29</v>
      </c>
      <c r="D9" s="29">
        <v>1</v>
      </c>
      <c r="E9" s="30">
        <v>6</v>
      </c>
      <c r="F9" s="30"/>
      <c r="G9" s="30" t="s">
        <v>32</v>
      </c>
      <c r="H9" s="30" t="s">
        <v>24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9">
        <v>42</v>
      </c>
      <c r="X9" s="35"/>
    </row>
    <row r="10" spans="1:24" s="2" customFormat="1" ht="12" customHeight="1">
      <c r="A10" s="52"/>
      <c r="B10" s="31" t="s">
        <v>7</v>
      </c>
      <c r="C10" s="31" t="s">
        <v>30</v>
      </c>
      <c r="D10" s="29">
        <v>1</v>
      </c>
      <c r="E10" s="30">
        <v>5</v>
      </c>
      <c r="F10" s="30"/>
      <c r="G10" s="30">
        <v>4</v>
      </c>
      <c r="H10" s="30"/>
      <c r="I10" s="30" t="s">
        <v>10</v>
      </c>
      <c r="J10" s="30"/>
      <c r="K10" s="30" t="s">
        <v>14</v>
      </c>
      <c r="L10" s="30"/>
      <c r="M10" s="30"/>
      <c r="N10" s="30"/>
      <c r="O10" s="30"/>
      <c r="P10" s="30"/>
      <c r="Q10" s="30">
        <v>3</v>
      </c>
      <c r="R10" s="30"/>
      <c r="S10" s="30">
        <v>5</v>
      </c>
      <c r="T10" s="30"/>
      <c r="U10" s="30">
        <v>7</v>
      </c>
      <c r="V10" s="30"/>
      <c r="W10" s="29">
        <v>34</v>
      </c>
      <c r="X10" s="35"/>
    </row>
    <row r="11" spans="1:24" s="19" customFormat="1" ht="12" customHeight="1">
      <c r="A11" s="37">
        <v>3</v>
      </c>
      <c r="B11" s="22" t="s">
        <v>3</v>
      </c>
      <c r="C11" s="22" t="s">
        <v>28</v>
      </c>
      <c r="D11" s="18">
        <v>1</v>
      </c>
      <c r="E11" s="4">
        <v>5</v>
      </c>
      <c r="F11" s="4"/>
      <c r="G11" s="4">
        <v>4</v>
      </c>
      <c r="H11" s="4"/>
      <c r="I11" s="4" t="s">
        <v>10</v>
      </c>
      <c r="J11" s="4"/>
      <c r="K11" s="4" t="s">
        <v>31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8">
        <v>33</v>
      </c>
      <c r="X11" s="36">
        <f>SUM(W11:W13)</f>
        <v>100</v>
      </c>
    </row>
    <row r="12" spans="1:24" s="19" customFormat="1" ht="12" customHeight="1">
      <c r="A12" s="39"/>
      <c r="B12" s="16" t="s">
        <v>4</v>
      </c>
      <c r="C12" s="16" t="s">
        <v>29</v>
      </c>
      <c r="D12" s="18">
        <v>1</v>
      </c>
      <c r="E12" s="4">
        <v>5</v>
      </c>
      <c r="F12" s="4"/>
      <c r="G12" s="4">
        <v>4</v>
      </c>
      <c r="H12" s="4"/>
      <c r="I12" s="4" t="s">
        <v>10</v>
      </c>
      <c r="J12" s="4"/>
      <c r="K12" s="4" t="s">
        <v>10</v>
      </c>
      <c r="L12" s="4" t="s">
        <v>14</v>
      </c>
      <c r="M12" s="4"/>
      <c r="N12" s="4"/>
      <c r="O12" s="4"/>
      <c r="P12" s="4" t="s">
        <v>10</v>
      </c>
      <c r="Q12" s="4"/>
      <c r="R12" s="4"/>
      <c r="S12" s="4"/>
      <c r="T12" s="4"/>
      <c r="U12" s="4"/>
      <c r="V12" s="4"/>
      <c r="W12" s="18">
        <v>31</v>
      </c>
      <c r="X12" s="36"/>
    </row>
    <row r="13" spans="1:24" s="19" customFormat="1" ht="12" customHeight="1">
      <c r="A13" s="38"/>
      <c r="B13" s="16" t="s">
        <v>7</v>
      </c>
      <c r="C13" s="16" t="s">
        <v>30</v>
      </c>
      <c r="D13" s="18">
        <v>1</v>
      </c>
      <c r="E13" s="4">
        <v>5</v>
      </c>
      <c r="F13" s="4"/>
      <c r="G13" s="4">
        <v>4</v>
      </c>
      <c r="H13" s="4"/>
      <c r="I13" s="4" t="s">
        <v>10</v>
      </c>
      <c r="J13" s="4"/>
      <c r="K13" s="4" t="s">
        <v>22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8">
        <v>36</v>
      </c>
      <c r="X13" s="36"/>
    </row>
    <row r="14" spans="1:24" s="2" customFormat="1" ht="12" customHeight="1">
      <c r="A14" s="40">
        <v>4</v>
      </c>
      <c r="B14" s="28" t="s">
        <v>3</v>
      </c>
      <c r="C14" s="28" t="s">
        <v>28</v>
      </c>
      <c r="D14" s="29">
        <v>1</v>
      </c>
      <c r="E14" s="30"/>
      <c r="F14" s="30">
        <v>5</v>
      </c>
      <c r="G14" s="30"/>
      <c r="H14" s="30">
        <v>5</v>
      </c>
      <c r="I14" s="30"/>
      <c r="J14" s="30" t="s">
        <v>33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29">
        <f>5+4+6+15</f>
        <v>30</v>
      </c>
      <c r="X14" s="35">
        <f>SUM(W14:W17)</f>
        <v>140</v>
      </c>
    </row>
    <row r="15" spans="1:24" s="2" customFormat="1" ht="12" customHeight="1">
      <c r="A15" s="52"/>
      <c r="B15" s="40" t="s">
        <v>4</v>
      </c>
      <c r="C15" s="40" t="s">
        <v>29</v>
      </c>
      <c r="D15" s="29">
        <v>1</v>
      </c>
      <c r="E15" s="30">
        <v>5</v>
      </c>
      <c r="F15" s="30"/>
      <c r="G15" s="30">
        <v>4</v>
      </c>
      <c r="H15" s="30"/>
      <c r="I15" s="30" t="s">
        <v>10</v>
      </c>
      <c r="J15" s="30"/>
      <c r="K15" s="30" t="s">
        <v>10</v>
      </c>
      <c r="L15" s="30" t="s">
        <v>21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9">
        <v>27</v>
      </c>
      <c r="X15" s="35"/>
    </row>
    <row r="16" spans="1:24" s="2" customFormat="1" ht="12" customHeight="1">
      <c r="A16" s="52"/>
      <c r="B16" s="41"/>
      <c r="C16" s="41"/>
      <c r="D16" s="29">
        <v>2</v>
      </c>
      <c r="E16" s="30">
        <v>5</v>
      </c>
      <c r="F16" s="30"/>
      <c r="G16" s="30">
        <v>5</v>
      </c>
      <c r="H16" s="30"/>
      <c r="I16" s="30" t="s">
        <v>18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29">
        <v>30</v>
      </c>
      <c r="X16" s="35"/>
    </row>
    <row r="17" spans="1:24" s="2" customFormat="1" ht="12" customHeight="1">
      <c r="A17" s="52"/>
      <c r="B17" s="28" t="s">
        <v>7</v>
      </c>
      <c r="C17" s="28" t="s">
        <v>30</v>
      </c>
      <c r="D17" s="29">
        <v>1</v>
      </c>
      <c r="E17" s="30">
        <v>6</v>
      </c>
      <c r="F17" s="30"/>
      <c r="G17" s="30">
        <v>5</v>
      </c>
      <c r="H17" s="30"/>
      <c r="I17" s="30" t="s">
        <v>13</v>
      </c>
      <c r="J17" s="30"/>
      <c r="K17" s="30" t="s">
        <v>10</v>
      </c>
      <c r="L17" s="30" t="s">
        <v>14</v>
      </c>
      <c r="M17" s="30"/>
      <c r="N17" s="30"/>
      <c r="O17" s="30"/>
      <c r="P17" s="30" t="s">
        <v>10</v>
      </c>
      <c r="Q17" s="30"/>
      <c r="R17" s="30">
        <v>4</v>
      </c>
      <c r="S17" s="30"/>
      <c r="T17" s="30">
        <v>6</v>
      </c>
      <c r="U17" s="30"/>
      <c r="V17" s="30">
        <v>8</v>
      </c>
      <c r="W17" s="29">
        <v>53</v>
      </c>
      <c r="X17" s="35"/>
    </row>
    <row r="18" spans="1:24" s="19" customFormat="1" ht="12" customHeight="1">
      <c r="A18" s="37">
        <v>5</v>
      </c>
      <c r="B18" s="37" t="s">
        <v>3</v>
      </c>
      <c r="C18" s="37" t="s">
        <v>28</v>
      </c>
      <c r="D18" s="18">
        <v>1</v>
      </c>
      <c r="E18" s="4">
        <v>5</v>
      </c>
      <c r="F18" s="4"/>
      <c r="G18" s="4" t="s">
        <v>13</v>
      </c>
      <c r="H18" s="4"/>
      <c r="I18" s="4" t="s">
        <v>10</v>
      </c>
      <c r="J18" s="4"/>
      <c r="K18" s="4" t="s">
        <v>31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8">
        <v>37</v>
      </c>
      <c r="X18" s="36">
        <f>SUM(W18:W21)</f>
        <v>183</v>
      </c>
    </row>
    <row r="19" spans="1:24" s="19" customFormat="1" ht="12" customHeight="1">
      <c r="A19" s="39"/>
      <c r="B19" s="38"/>
      <c r="C19" s="38"/>
      <c r="D19" s="18">
        <v>2</v>
      </c>
      <c r="E19" s="4">
        <v>5</v>
      </c>
      <c r="F19" s="4"/>
      <c r="G19" s="4">
        <v>5</v>
      </c>
      <c r="H19" s="4"/>
      <c r="I19" s="4" t="s">
        <v>25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8">
        <v>35</v>
      </c>
      <c r="X19" s="36"/>
    </row>
    <row r="20" spans="1:24" s="19" customFormat="1" ht="12" customHeight="1">
      <c r="A20" s="39"/>
      <c r="B20" s="16" t="s">
        <v>4</v>
      </c>
      <c r="C20" s="16" t="s">
        <v>29</v>
      </c>
      <c r="D20" s="18">
        <v>1</v>
      </c>
      <c r="E20" s="4">
        <v>5</v>
      </c>
      <c r="F20" s="4"/>
      <c r="G20" s="4">
        <v>5</v>
      </c>
      <c r="H20" s="4"/>
      <c r="I20" s="4" t="s">
        <v>13</v>
      </c>
      <c r="J20" s="4" t="s">
        <v>10</v>
      </c>
      <c r="K20" s="4" t="s">
        <v>14</v>
      </c>
      <c r="L20" s="4" t="s">
        <v>16</v>
      </c>
      <c r="M20" s="4"/>
      <c r="N20" s="4"/>
      <c r="O20" s="4"/>
      <c r="P20" s="4" t="s">
        <v>14</v>
      </c>
      <c r="Q20" s="4" t="s">
        <v>10</v>
      </c>
      <c r="R20" s="4">
        <v>4</v>
      </c>
      <c r="S20" s="4">
        <v>6</v>
      </c>
      <c r="T20" s="4">
        <v>8</v>
      </c>
      <c r="U20" s="4">
        <v>10</v>
      </c>
      <c r="V20" s="4">
        <v>12</v>
      </c>
      <c r="W20" s="18">
        <v>80</v>
      </c>
      <c r="X20" s="36"/>
    </row>
    <row r="21" spans="1:24" s="19" customFormat="1" ht="12" customHeight="1">
      <c r="A21" s="38"/>
      <c r="B21" s="16" t="s">
        <v>7</v>
      </c>
      <c r="C21" s="16" t="s">
        <v>30</v>
      </c>
      <c r="D21" s="18">
        <v>1</v>
      </c>
      <c r="E21" s="4">
        <v>5</v>
      </c>
      <c r="F21" s="4"/>
      <c r="G21" s="4" t="s">
        <v>13</v>
      </c>
      <c r="H21" s="4"/>
      <c r="I21" s="4" t="s">
        <v>10</v>
      </c>
      <c r="J21" s="4"/>
      <c r="K21" s="4" t="s">
        <v>34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8">
        <v>31</v>
      </c>
      <c r="X21" s="36"/>
    </row>
    <row r="22" spans="1:24" s="2" customFormat="1" ht="12" customHeight="1">
      <c r="A22" s="40">
        <v>6</v>
      </c>
      <c r="B22" s="28" t="s">
        <v>3</v>
      </c>
      <c r="C22" s="28" t="s">
        <v>28</v>
      </c>
      <c r="D22" s="29">
        <v>1</v>
      </c>
      <c r="E22" s="30">
        <v>5</v>
      </c>
      <c r="F22" s="30"/>
      <c r="G22" s="30">
        <v>4</v>
      </c>
      <c r="H22" s="30"/>
      <c r="I22" s="30" t="s">
        <v>10</v>
      </c>
      <c r="J22" s="30"/>
      <c r="K22" s="30" t="s">
        <v>34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9">
        <v>27</v>
      </c>
      <c r="X22" s="35">
        <f>SUM(W22:W25)</f>
        <v>133</v>
      </c>
    </row>
    <row r="23" spans="1:24" s="2" customFormat="1" ht="12" customHeight="1">
      <c r="A23" s="52"/>
      <c r="B23" s="31" t="s">
        <v>4</v>
      </c>
      <c r="C23" s="31" t="s">
        <v>29</v>
      </c>
      <c r="D23" s="29">
        <v>1</v>
      </c>
      <c r="E23" s="30">
        <v>5</v>
      </c>
      <c r="F23" s="30"/>
      <c r="G23" s="30">
        <v>5</v>
      </c>
      <c r="H23" s="30"/>
      <c r="I23" s="30" t="s">
        <v>13</v>
      </c>
      <c r="J23" s="30" t="s">
        <v>10</v>
      </c>
      <c r="K23" s="30" t="s">
        <v>14</v>
      </c>
      <c r="L23" s="30"/>
      <c r="M23" s="30"/>
      <c r="N23" s="30"/>
      <c r="O23" s="30"/>
      <c r="P23" s="30"/>
      <c r="Q23" s="30" t="s">
        <v>10</v>
      </c>
      <c r="R23" s="30" t="s">
        <v>19</v>
      </c>
      <c r="S23" s="30"/>
      <c r="T23" s="30">
        <v>7</v>
      </c>
      <c r="U23" s="30"/>
      <c r="V23" s="30">
        <v>9</v>
      </c>
      <c r="W23" s="29">
        <v>60</v>
      </c>
      <c r="X23" s="35"/>
    </row>
    <row r="24" spans="1:24" s="2" customFormat="1" ht="12" customHeight="1">
      <c r="A24" s="52"/>
      <c r="B24" s="40" t="s">
        <v>7</v>
      </c>
      <c r="C24" s="40" t="s">
        <v>30</v>
      </c>
      <c r="D24" s="29">
        <v>1</v>
      </c>
      <c r="E24" s="30">
        <v>5</v>
      </c>
      <c r="F24" s="30"/>
      <c r="G24" s="30" t="s">
        <v>13</v>
      </c>
      <c r="H24" s="30"/>
      <c r="I24" s="30" t="s">
        <v>10</v>
      </c>
      <c r="J24" s="30"/>
      <c r="K24" s="30" t="s">
        <v>15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9">
        <v>29</v>
      </c>
      <c r="X24" s="35"/>
    </row>
    <row r="25" spans="1:24" s="2" customFormat="1" ht="12" customHeight="1">
      <c r="A25" s="41"/>
      <c r="B25" s="41"/>
      <c r="C25" s="41"/>
      <c r="D25" s="29">
        <v>2</v>
      </c>
      <c r="E25" s="30"/>
      <c r="F25" s="30">
        <v>4</v>
      </c>
      <c r="G25" s="30"/>
      <c r="H25" s="30">
        <v>3</v>
      </c>
      <c r="I25" s="30"/>
      <c r="J25" s="30" t="s">
        <v>15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9">
        <v>17</v>
      </c>
      <c r="X25" s="35"/>
    </row>
    <row r="26" spans="1:24" s="19" customFormat="1" ht="12" customHeight="1">
      <c r="A26" s="37">
        <v>7</v>
      </c>
      <c r="B26" s="22" t="s">
        <v>3</v>
      </c>
      <c r="C26" s="22" t="s">
        <v>28</v>
      </c>
      <c r="D26" s="18">
        <v>1</v>
      </c>
      <c r="E26" s="4">
        <v>5</v>
      </c>
      <c r="F26" s="4"/>
      <c r="G26" s="4">
        <v>4</v>
      </c>
      <c r="H26" s="4"/>
      <c r="I26" s="4" t="s">
        <v>10</v>
      </c>
      <c r="J26" s="4"/>
      <c r="K26" s="4" t="s">
        <v>11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8">
        <v>30</v>
      </c>
      <c r="X26" s="36">
        <f>SUM(W26:W29)</f>
        <v>189</v>
      </c>
    </row>
    <row r="27" spans="1:24" s="19" customFormat="1" ht="12" customHeight="1">
      <c r="A27" s="39"/>
      <c r="B27" s="16" t="s">
        <v>4</v>
      </c>
      <c r="C27" s="16" t="s">
        <v>29</v>
      </c>
      <c r="D27" s="18">
        <v>1</v>
      </c>
      <c r="E27" s="4">
        <v>6</v>
      </c>
      <c r="F27" s="4"/>
      <c r="G27" s="4">
        <v>5</v>
      </c>
      <c r="H27" s="4"/>
      <c r="I27" s="4" t="s">
        <v>13</v>
      </c>
      <c r="J27" s="4" t="s">
        <v>10</v>
      </c>
      <c r="K27" s="4" t="s">
        <v>14</v>
      </c>
      <c r="L27" s="4" t="s">
        <v>16</v>
      </c>
      <c r="M27" s="4"/>
      <c r="N27" s="4"/>
      <c r="O27" s="4"/>
      <c r="P27" s="4" t="s">
        <v>14</v>
      </c>
      <c r="Q27" s="4" t="s">
        <v>10</v>
      </c>
      <c r="R27" s="4">
        <v>5</v>
      </c>
      <c r="S27" s="4">
        <v>7</v>
      </c>
      <c r="T27" s="4">
        <v>9</v>
      </c>
      <c r="U27" s="4">
        <v>11</v>
      </c>
      <c r="V27" s="4">
        <v>13</v>
      </c>
      <c r="W27" s="18">
        <v>86</v>
      </c>
      <c r="X27" s="36"/>
    </row>
    <row r="28" spans="1:24" s="19" customFormat="1" ht="12" customHeight="1">
      <c r="A28" s="39"/>
      <c r="B28" s="37" t="s">
        <v>7</v>
      </c>
      <c r="C28" s="37" t="s">
        <v>30</v>
      </c>
      <c r="D28" s="18">
        <v>1</v>
      </c>
      <c r="E28" s="4">
        <v>5</v>
      </c>
      <c r="F28" s="4"/>
      <c r="G28" s="4">
        <v>4</v>
      </c>
      <c r="H28" s="4"/>
      <c r="I28" s="4" t="s">
        <v>10</v>
      </c>
      <c r="J28" s="4"/>
      <c r="K28" s="4" t="s">
        <v>31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8">
        <v>33</v>
      </c>
      <c r="X28" s="36"/>
    </row>
    <row r="29" spans="1:24" s="19" customFormat="1" ht="12" customHeight="1">
      <c r="A29" s="38"/>
      <c r="B29" s="38"/>
      <c r="C29" s="38"/>
      <c r="D29" s="18">
        <v>2</v>
      </c>
      <c r="E29" s="4">
        <v>5</v>
      </c>
      <c r="F29" s="4" t="s">
        <v>19</v>
      </c>
      <c r="G29" s="4"/>
      <c r="H29" s="4" t="s">
        <v>25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8">
        <v>40</v>
      </c>
      <c r="X29" s="36"/>
    </row>
    <row r="30" spans="1:24" s="2" customFormat="1" ht="12" customHeight="1">
      <c r="A30" s="40">
        <v>8</v>
      </c>
      <c r="B30" s="28" t="s">
        <v>3</v>
      </c>
      <c r="C30" s="28" t="s">
        <v>28</v>
      </c>
      <c r="D30" s="29">
        <v>1</v>
      </c>
      <c r="E30" s="30">
        <v>5</v>
      </c>
      <c r="F30" s="30"/>
      <c r="G30" s="30">
        <v>4</v>
      </c>
      <c r="H30" s="30"/>
      <c r="I30" s="30" t="s">
        <v>10</v>
      </c>
      <c r="J30" s="30"/>
      <c r="K30" s="30" t="s">
        <v>10</v>
      </c>
      <c r="L30" s="30" t="s">
        <v>14</v>
      </c>
      <c r="M30" s="30"/>
      <c r="N30" s="30"/>
      <c r="O30" s="30"/>
      <c r="P30" s="30" t="s">
        <v>10</v>
      </c>
      <c r="Q30" s="30"/>
      <c r="R30" s="30"/>
      <c r="S30" s="30"/>
      <c r="T30" s="30"/>
      <c r="U30" s="30"/>
      <c r="V30" s="30"/>
      <c r="W30" s="29">
        <v>31</v>
      </c>
      <c r="X30" s="35">
        <f>SUM(W30:W32)</f>
        <v>123</v>
      </c>
    </row>
    <row r="31" spans="1:24" s="2" customFormat="1" ht="12" customHeight="1">
      <c r="A31" s="52"/>
      <c r="B31" s="31" t="s">
        <v>4</v>
      </c>
      <c r="C31" s="31" t="s">
        <v>29</v>
      </c>
      <c r="D31" s="29">
        <v>1</v>
      </c>
      <c r="E31" s="30">
        <v>5</v>
      </c>
      <c r="F31" s="30"/>
      <c r="G31" s="30">
        <v>5</v>
      </c>
      <c r="H31" s="30"/>
      <c r="I31" s="30" t="s">
        <v>13</v>
      </c>
      <c r="J31" s="30" t="s">
        <v>10</v>
      </c>
      <c r="K31" s="30" t="s">
        <v>10</v>
      </c>
      <c r="L31" s="30"/>
      <c r="M31" s="30"/>
      <c r="N31" s="30"/>
      <c r="O31" s="30"/>
      <c r="P31" s="30"/>
      <c r="Q31" s="30">
        <v>4</v>
      </c>
      <c r="R31" s="30">
        <v>5</v>
      </c>
      <c r="S31" s="30">
        <v>6</v>
      </c>
      <c r="T31" s="30">
        <v>7</v>
      </c>
      <c r="U31" s="30">
        <v>8</v>
      </c>
      <c r="V31" s="30">
        <v>9</v>
      </c>
      <c r="W31" s="29">
        <v>65</v>
      </c>
      <c r="X31" s="35"/>
    </row>
    <row r="32" spans="1:24" s="2" customFormat="1" ht="12" customHeight="1">
      <c r="A32" s="52"/>
      <c r="B32" s="28" t="s">
        <v>7</v>
      </c>
      <c r="C32" s="28" t="s">
        <v>30</v>
      </c>
      <c r="D32" s="29">
        <v>1</v>
      </c>
      <c r="E32" s="30">
        <v>5</v>
      </c>
      <c r="F32" s="30"/>
      <c r="G32" s="30">
        <v>4</v>
      </c>
      <c r="H32" s="30"/>
      <c r="I32" s="30" t="s">
        <v>10</v>
      </c>
      <c r="J32" s="30"/>
      <c r="K32" s="30" t="s">
        <v>34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9">
        <v>27</v>
      </c>
      <c r="X32" s="35"/>
    </row>
    <row r="33" spans="1:24" s="19" customFormat="1" ht="12" customHeight="1">
      <c r="A33" s="37">
        <v>9</v>
      </c>
      <c r="B33" s="37" t="s">
        <v>3</v>
      </c>
      <c r="C33" s="37" t="s">
        <v>28</v>
      </c>
      <c r="D33" s="18">
        <v>1</v>
      </c>
      <c r="E33" s="4">
        <v>5</v>
      </c>
      <c r="F33" s="4"/>
      <c r="G33" s="4">
        <v>4</v>
      </c>
      <c r="H33" s="4"/>
      <c r="I33" s="4" t="s">
        <v>10</v>
      </c>
      <c r="J33" s="4"/>
      <c r="K33" s="4" t="s">
        <v>10</v>
      </c>
      <c r="L33" s="4" t="s">
        <v>17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18">
        <v>29</v>
      </c>
      <c r="X33" s="36">
        <f>SUM(W33:W36)</f>
        <v>182</v>
      </c>
    </row>
    <row r="34" spans="1:24" s="19" customFormat="1" ht="12" customHeight="1">
      <c r="A34" s="39"/>
      <c r="B34" s="38"/>
      <c r="C34" s="38"/>
      <c r="D34" s="18">
        <v>2</v>
      </c>
      <c r="E34" s="4">
        <v>6</v>
      </c>
      <c r="F34" s="4"/>
      <c r="G34" s="4" t="s">
        <v>32</v>
      </c>
      <c r="H34" s="4"/>
      <c r="I34" s="4" t="s">
        <v>24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8">
        <v>42</v>
      </c>
      <c r="X34" s="36"/>
    </row>
    <row r="35" spans="1:24" s="19" customFormat="1" ht="12" customHeight="1">
      <c r="A35" s="39"/>
      <c r="B35" s="16" t="s">
        <v>4</v>
      </c>
      <c r="C35" s="16" t="s">
        <v>29</v>
      </c>
      <c r="D35" s="18">
        <v>1</v>
      </c>
      <c r="E35" s="4">
        <v>5</v>
      </c>
      <c r="F35" s="4"/>
      <c r="G35" s="4">
        <v>5</v>
      </c>
      <c r="H35" s="4"/>
      <c r="I35" s="4" t="s">
        <v>13</v>
      </c>
      <c r="J35" s="4" t="s">
        <v>10</v>
      </c>
      <c r="K35" s="4" t="s">
        <v>14</v>
      </c>
      <c r="L35" s="4" t="s">
        <v>16</v>
      </c>
      <c r="M35" s="4"/>
      <c r="N35" s="4"/>
      <c r="O35" s="4"/>
      <c r="P35" s="4" t="s">
        <v>14</v>
      </c>
      <c r="Q35" s="4" t="s">
        <v>10</v>
      </c>
      <c r="R35" s="4">
        <v>4</v>
      </c>
      <c r="S35" s="4">
        <v>6</v>
      </c>
      <c r="T35" s="4">
        <v>8</v>
      </c>
      <c r="U35" s="4">
        <v>10</v>
      </c>
      <c r="V35" s="4">
        <v>12</v>
      </c>
      <c r="W35" s="18">
        <v>80</v>
      </c>
      <c r="X35" s="36"/>
    </row>
    <row r="36" spans="1:24" s="19" customFormat="1" ht="12" customHeight="1">
      <c r="A36" s="39"/>
      <c r="B36" s="22" t="s">
        <v>7</v>
      </c>
      <c r="C36" s="22" t="s">
        <v>30</v>
      </c>
      <c r="D36" s="18">
        <v>1</v>
      </c>
      <c r="E36" s="4">
        <v>5</v>
      </c>
      <c r="F36" s="4"/>
      <c r="G36" s="4" t="s">
        <v>13</v>
      </c>
      <c r="H36" s="4"/>
      <c r="I36" s="4" t="s">
        <v>10</v>
      </c>
      <c r="J36" s="4"/>
      <c r="K36" s="4" t="s">
        <v>34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8">
        <v>31</v>
      </c>
      <c r="X36" s="36"/>
    </row>
    <row r="37" spans="1:24" s="2" customFormat="1" ht="12" customHeight="1">
      <c r="A37" s="40">
        <v>10</v>
      </c>
      <c r="B37" s="40" t="s">
        <v>3</v>
      </c>
      <c r="C37" s="40" t="s">
        <v>28</v>
      </c>
      <c r="D37" s="29">
        <v>1</v>
      </c>
      <c r="E37" s="30">
        <v>5</v>
      </c>
      <c r="F37" s="30"/>
      <c r="G37" s="30">
        <v>4</v>
      </c>
      <c r="H37" s="30"/>
      <c r="I37" s="30" t="s">
        <v>10</v>
      </c>
      <c r="J37" s="30"/>
      <c r="K37" s="30" t="s">
        <v>14</v>
      </c>
      <c r="L37" s="30"/>
      <c r="M37" s="30" t="s">
        <v>20</v>
      </c>
      <c r="N37" s="30"/>
      <c r="O37" s="30"/>
      <c r="P37" s="30"/>
      <c r="Q37" s="30"/>
      <c r="R37" s="30"/>
      <c r="S37" s="30"/>
      <c r="T37" s="30"/>
      <c r="U37" s="30"/>
      <c r="V37" s="30"/>
      <c r="W37" s="29">
        <v>22</v>
      </c>
      <c r="X37" s="35">
        <f>SUM(W37:W39)</f>
        <v>98</v>
      </c>
    </row>
    <row r="38" spans="1:24" s="2" customFormat="1" ht="12" customHeight="1">
      <c r="A38" s="52"/>
      <c r="B38" s="41"/>
      <c r="C38" s="41"/>
      <c r="D38" s="29">
        <v>2</v>
      </c>
      <c r="E38" s="30"/>
      <c r="F38" s="30">
        <v>5</v>
      </c>
      <c r="G38" s="30"/>
      <c r="H38" s="30">
        <v>5</v>
      </c>
      <c r="I38" s="30"/>
      <c r="J38" s="30" t="s">
        <v>18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29">
        <v>30</v>
      </c>
      <c r="X38" s="35"/>
    </row>
    <row r="39" spans="1:24" s="2" customFormat="1" ht="21" customHeight="1">
      <c r="A39" s="52"/>
      <c r="B39" s="31" t="s">
        <v>4</v>
      </c>
      <c r="C39" s="31" t="s">
        <v>29</v>
      </c>
      <c r="D39" s="29">
        <v>1</v>
      </c>
      <c r="E39" s="30">
        <v>6</v>
      </c>
      <c r="F39" s="30"/>
      <c r="G39" s="30">
        <v>5</v>
      </c>
      <c r="H39" s="30"/>
      <c r="I39" s="30" t="s">
        <v>13</v>
      </c>
      <c r="J39" s="30" t="s">
        <v>10</v>
      </c>
      <c r="K39" s="30" t="s">
        <v>14</v>
      </c>
      <c r="L39" s="30" t="s">
        <v>16</v>
      </c>
      <c r="M39" s="30"/>
      <c r="N39" s="30"/>
      <c r="O39" s="30"/>
      <c r="P39" s="30"/>
      <c r="Q39" s="30">
        <v>3</v>
      </c>
      <c r="R39" s="30"/>
      <c r="S39" s="30">
        <v>5</v>
      </c>
      <c r="T39" s="30"/>
      <c r="U39" s="30">
        <v>7</v>
      </c>
      <c r="V39" s="30"/>
      <c r="W39" s="29">
        <v>46</v>
      </c>
      <c r="X39" s="35"/>
    </row>
    <row r="40" spans="1:24" s="19" customFormat="1" ht="12" customHeight="1">
      <c r="A40" s="37">
        <v>11</v>
      </c>
      <c r="B40" s="37" t="s">
        <v>3</v>
      </c>
      <c r="C40" s="37" t="s">
        <v>28</v>
      </c>
      <c r="D40" s="18">
        <v>1</v>
      </c>
      <c r="E40" s="4">
        <v>5</v>
      </c>
      <c r="F40" s="4"/>
      <c r="G40" s="4">
        <v>4</v>
      </c>
      <c r="H40" s="4"/>
      <c r="I40" s="4" t="s">
        <v>10</v>
      </c>
      <c r="J40" s="4"/>
      <c r="K40" s="4" t="s">
        <v>11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8">
        <v>30</v>
      </c>
      <c r="X40" s="36">
        <f>SUM(W40:W44)</f>
        <v>227</v>
      </c>
    </row>
    <row r="41" spans="1:24" s="19" customFormat="1" ht="12" customHeight="1">
      <c r="A41" s="39"/>
      <c r="B41" s="38"/>
      <c r="C41" s="38"/>
      <c r="D41" s="18">
        <v>2</v>
      </c>
      <c r="E41" s="4"/>
      <c r="F41" s="4">
        <v>5</v>
      </c>
      <c r="G41" s="4"/>
      <c r="H41" s="4">
        <v>5</v>
      </c>
      <c r="I41" s="4" t="s">
        <v>25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8">
        <v>35</v>
      </c>
      <c r="X41" s="36"/>
    </row>
    <row r="42" spans="1:24" s="2" customFormat="1" ht="36.75" customHeight="1">
      <c r="A42" s="39"/>
      <c r="B42" s="16" t="s">
        <v>4</v>
      </c>
      <c r="C42" s="16" t="s">
        <v>29</v>
      </c>
      <c r="D42" s="18">
        <v>1</v>
      </c>
      <c r="E42" s="6">
        <v>8</v>
      </c>
      <c r="F42" s="6">
        <v>7</v>
      </c>
      <c r="G42" s="6">
        <v>6</v>
      </c>
      <c r="H42" s="6">
        <v>5</v>
      </c>
      <c r="I42" s="6">
        <v>4</v>
      </c>
      <c r="J42" s="6" t="s">
        <v>10</v>
      </c>
      <c r="K42" s="6" t="s">
        <v>14</v>
      </c>
      <c r="L42" s="6" t="s">
        <v>16</v>
      </c>
      <c r="M42" s="6"/>
      <c r="N42" s="6"/>
      <c r="O42" s="6"/>
      <c r="P42" s="6" t="s">
        <v>14</v>
      </c>
      <c r="Q42" s="6">
        <v>3</v>
      </c>
      <c r="R42" s="6">
        <v>4</v>
      </c>
      <c r="S42" s="6">
        <v>6</v>
      </c>
      <c r="T42" s="6">
        <v>8</v>
      </c>
      <c r="U42" s="6">
        <v>10</v>
      </c>
      <c r="V42" s="6">
        <v>12</v>
      </c>
      <c r="W42" s="16">
        <v>89</v>
      </c>
      <c r="X42" s="36"/>
    </row>
    <row r="43" spans="1:24" s="19" customFormat="1" ht="12" customHeight="1">
      <c r="A43" s="39"/>
      <c r="B43" s="37" t="s">
        <v>7</v>
      </c>
      <c r="C43" s="37" t="s">
        <v>30</v>
      </c>
      <c r="D43" s="18">
        <v>1</v>
      </c>
      <c r="E43" s="4">
        <v>5</v>
      </c>
      <c r="F43" s="4"/>
      <c r="G43" s="4">
        <v>4</v>
      </c>
      <c r="H43" s="4"/>
      <c r="I43" s="4" t="s">
        <v>10</v>
      </c>
      <c r="J43" s="4"/>
      <c r="K43" s="4" t="s">
        <v>31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8">
        <v>33</v>
      </c>
      <c r="X43" s="36"/>
    </row>
    <row r="44" spans="1:24" s="19" customFormat="1" ht="12" customHeight="1">
      <c r="A44" s="38"/>
      <c r="B44" s="38"/>
      <c r="C44" s="38"/>
      <c r="D44" s="18">
        <v>2</v>
      </c>
      <c r="E44" s="4">
        <v>5</v>
      </c>
      <c r="F44" s="4"/>
      <c r="G44" s="4" t="s">
        <v>19</v>
      </c>
      <c r="H44" s="4"/>
      <c r="I44" s="4" t="s">
        <v>25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8">
        <v>40</v>
      </c>
      <c r="X44" s="36"/>
    </row>
    <row r="45" spans="1:24" s="2" customFormat="1" ht="12" customHeight="1">
      <c r="A45" s="40">
        <v>12</v>
      </c>
      <c r="B45" s="27" t="s">
        <v>3</v>
      </c>
      <c r="C45" s="27" t="s">
        <v>28</v>
      </c>
      <c r="D45" s="29">
        <v>1</v>
      </c>
      <c r="E45" s="30">
        <v>5</v>
      </c>
      <c r="F45" s="30"/>
      <c r="G45" s="30">
        <v>4</v>
      </c>
      <c r="H45" s="30"/>
      <c r="I45" s="30" t="s">
        <v>10</v>
      </c>
      <c r="J45" s="30"/>
      <c r="K45" s="30" t="s">
        <v>10</v>
      </c>
      <c r="L45" s="30" t="s">
        <v>17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29">
        <v>29</v>
      </c>
      <c r="X45" s="35">
        <f>SUM(W45:W47)</f>
        <v>85</v>
      </c>
    </row>
    <row r="46" spans="1:24" s="2" customFormat="1" ht="12" customHeight="1">
      <c r="A46" s="52"/>
      <c r="B46" s="28" t="s">
        <v>4</v>
      </c>
      <c r="C46" s="28" t="s">
        <v>29</v>
      </c>
      <c r="D46" s="29">
        <v>1</v>
      </c>
      <c r="E46" s="30">
        <v>5</v>
      </c>
      <c r="F46" s="30"/>
      <c r="G46" s="30">
        <v>4</v>
      </c>
      <c r="H46" s="30"/>
      <c r="I46" s="30" t="s">
        <v>10</v>
      </c>
      <c r="J46" s="30"/>
      <c r="K46" s="30" t="s">
        <v>14</v>
      </c>
      <c r="L46" s="30"/>
      <c r="M46" s="30" t="s">
        <v>20</v>
      </c>
      <c r="N46" s="30"/>
      <c r="O46" s="30"/>
      <c r="P46" s="30" t="s">
        <v>14</v>
      </c>
      <c r="Q46" s="30"/>
      <c r="R46" s="30"/>
      <c r="S46" s="30"/>
      <c r="T46" s="30"/>
      <c r="U46" s="30"/>
      <c r="V46" s="30"/>
      <c r="W46" s="29">
        <v>26</v>
      </c>
      <c r="X46" s="35"/>
    </row>
    <row r="47" spans="1:24" s="2" customFormat="1" ht="12" customHeight="1">
      <c r="A47" s="41"/>
      <c r="B47" s="31" t="s">
        <v>7</v>
      </c>
      <c r="C47" s="31" t="s">
        <v>30</v>
      </c>
      <c r="D47" s="29">
        <v>1</v>
      </c>
      <c r="E47" s="30"/>
      <c r="F47" s="30">
        <v>5</v>
      </c>
      <c r="G47" s="30"/>
      <c r="H47" s="30">
        <v>5</v>
      </c>
      <c r="I47" s="30"/>
      <c r="J47" s="30" t="s">
        <v>33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29">
        <v>30</v>
      </c>
      <c r="X47" s="35"/>
    </row>
    <row r="48" spans="1:24" s="19" customFormat="1" ht="25.5" customHeight="1">
      <c r="A48" s="37">
        <v>13</v>
      </c>
      <c r="B48" s="15" t="s">
        <v>3</v>
      </c>
      <c r="C48" s="15" t="s">
        <v>28</v>
      </c>
      <c r="D48" s="16">
        <v>1</v>
      </c>
      <c r="E48" s="4">
        <v>3</v>
      </c>
      <c r="F48" s="4"/>
      <c r="G48" s="4">
        <v>3</v>
      </c>
      <c r="H48" s="4"/>
      <c r="I48" s="4" t="s">
        <v>10</v>
      </c>
      <c r="J48" s="4" t="s">
        <v>21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8">
        <v>18</v>
      </c>
      <c r="X48" s="25"/>
    </row>
    <row r="49" spans="1:24" s="19" customFormat="1" ht="30" customHeight="1">
      <c r="A49" s="39"/>
      <c r="B49" s="8" t="s">
        <v>4</v>
      </c>
      <c r="C49" s="8" t="s">
        <v>29</v>
      </c>
      <c r="D49" s="8" t="s">
        <v>9</v>
      </c>
      <c r="E49" s="4">
        <v>3</v>
      </c>
      <c r="F49" s="4"/>
      <c r="G49" s="4">
        <v>3</v>
      </c>
      <c r="H49" s="4"/>
      <c r="I49" s="4" t="s">
        <v>14</v>
      </c>
      <c r="J49" s="4"/>
      <c r="K49" s="4">
        <v>2</v>
      </c>
      <c r="L49" s="4"/>
      <c r="M49" s="4">
        <v>1</v>
      </c>
      <c r="N49" s="4" t="s">
        <v>36</v>
      </c>
      <c r="O49" s="4"/>
      <c r="P49" s="4"/>
      <c r="Q49" s="4"/>
      <c r="R49" s="4"/>
      <c r="S49" s="4"/>
      <c r="T49" s="4"/>
      <c r="U49" s="4"/>
      <c r="V49" s="4"/>
      <c r="W49" s="16" t="s">
        <v>37</v>
      </c>
      <c r="X49" s="25"/>
    </row>
    <row r="50" spans="1:24" s="19" customFormat="1" ht="12" customHeight="1">
      <c r="A50" s="38"/>
      <c r="B50" s="16" t="s">
        <v>7</v>
      </c>
      <c r="C50" s="16" t="s">
        <v>30</v>
      </c>
      <c r="D50" s="18">
        <v>1</v>
      </c>
      <c r="E50" s="4"/>
      <c r="F50" s="4">
        <v>3</v>
      </c>
      <c r="G50" s="4"/>
      <c r="H50" s="4" t="s">
        <v>10</v>
      </c>
      <c r="I50" s="4"/>
      <c r="J50" s="4" t="s">
        <v>31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8">
        <v>30</v>
      </c>
      <c r="X50" s="25"/>
    </row>
    <row r="51" spans="1:24" s="2" customFormat="1" ht="12" customHeight="1">
      <c r="A51" s="40">
        <v>14</v>
      </c>
      <c r="B51" s="27" t="s">
        <v>3</v>
      </c>
      <c r="C51" s="27" t="s">
        <v>28</v>
      </c>
      <c r="D51" s="29">
        <v>1</v>
      </c>
      <c r="E51" s="30">
        <v>3</v>
      </c>
      <c r="F51" s="30"/>
      <c r="G51" s="30" t="s">
        <v>10</v>
      </c>
      <c r="H51" s="30"/>
      <c r="I51" s="30" t="s">
        <v>10</v>
      </c>
      <c r="J51" s="30"/>
      <c r="K51" s="30" t="s">
        <v>17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29">
        <v>23</v>
      </c>
      <c r="X51" s="26"/>
    </row>
    <row r="52" spans="1:24" s="2" customFormat="1" ht="12" customHeight="1">
      <c r="A52" s="52"/>
      <c r="B52" s="31" t="s">
        <v>4</v>
      </c>
      <c r="C52" s="31" t="s">
        <v>29</v>
      </c>
      <c r="D52" s="29">
        <v>1</v>
      </c>
      <c r="E52" s="30">
        <v>3</v>
      </c>
      <c r="F52" s="30"/>
      <c r="G52" s="30">
        <v>3</v>
      </c>
      <c r="H52" s="30"/>
      <c r="I52" s="30" t="s">
        <v>10</v>
      </c>
      <c r="J52" s="30"/>
      <c r="K52" s="30" t="s">
        <v>10</v>
      </c>
      <c r="L52" s="30" t="s">
        <v>21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29">
        <v>24</v>
      </c>
      <c r="X52" s="26"/>
    </row>
    <row r="53" spans="1:24" s="2" customFormat="1" ht="12" customHeight="1">
      <c r="A53" s="52"/>
      <c r="B53" s="40" t="s">
        <v>7</v>
      </c>
      <c r="C53" s="40" t="s">
        <v>30</v>
      </c>
      <c r="D53" s="29">
        <v>1</v>
      </c>
      <c r="E53" s="30">
        <v>3</v>
      </c>
      <c r="F53" s="30"/>
      <c r="G53" s="30">
        <v>3</v>
      </c>
      <c r="H53" s="30"/>
      <c r="I53" s="30" t="s">
        <v>10</v>
      </c>
      <c r="J53" s="30"/>
      <c r="K53" s="30" t="s">
        <v>11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29">
        <v>27</v>
      </c>
      <c r="X53" s="26"/>
    </row>
    <row r="54" spans="1:24" s="2" customFormat="1" ht="12.75" customHeight="1">
      <c r="A54" s="41"/>
      <c r="B54" s="41"/>
      <c r="C54" s="41"/>
      <c r="D54" s="31">
        <v>2</v>
      </c>
      <c r="E54" s="30">
        <v>4</v>
      </c>
      <c r="F54" s="30"/>
      <c r="G54" s="30">
        <v>4</v>
      </c>
      <c r="H54" s="30"/>
      <c r="I54" s="30" t="s">
        <v>12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29">
        <v>24</v>
      </c>
      <c r="X54" s="26"/>
    </row>
    <row r="55" spans="1:24" s="19" customFormat="1" ht="12" customHeight="1">
      <c r="A55" s="37">
        <v>15</v>
      </c>
      <c r="B55" s="15" t="s">
        <v>3</v>
      </c>
      <c r="C55" s="15" t="s">
        <v>28</v>
      </c>
      <c r="D55" s="18">
        <v>1</v>
      </c>
      <c r="E55" s="4">
        <v>3</v>
      </c>
      <c r="F55" s="4"/>
      <c r="G55" s="4">
        <v>3</v>
      </c>
      <c r="H55" s="4"/>
      <c r="I55" s="4" t="s">
        <v>10</v>
      </c>
      <c r="J55" s="4"/>
      <c r="K55" s="4" t="s">
        <v>21</v>
      </c>
      <c r="L55" s="4" t="s">
        <v>20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18">
        <v>21</v>
      </c>
      <c r="X55" s="25"/>
    </row>
    <row r="56" spans="1:24" s="19" customFormat="1" ht="12" customHeight="1">
      <c r="A56" s="39"/>
      <c r="B56" s="16" t="s">
        <v>4</v>
      </c>
      <c r="C56" s="16" t="s">
        <v>29</v>
      </c>
      <c r="D56" s="18">
        <v>1</v>
      </c>
      <c r="E56" s="4">
        <v>3</v>
      </c>
      <c r="F56" s="4"/>
      <c r="G56" s="4">
        <v>3</v>
      </c>
      <c r="H56" s="4"/>
      <c r="I56" s="4" t="s">
        <v>10</v>
      </c>
      <c r="J56" s="4"/>
      <c r="K56" s="4" t="s">
        <v>15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8">
        <v>22</v>
      </c>
      <c r="X56" s="25"/>
    </row>
    <row r="57" spans="1:24" s="19" customFormat="1" ht="12" customHeight="1">
      <c r="A57" s="39"/>
      <c r="B57" s="23" t="s">
        <v>7</v>
      </c>
      <c r="C57" s="23" t="s">
        <v>30</v>
      </c>
      <c r="D57" s="18">
        <v>1</v>
      </c>
      <c r="E57" s="4">
        <v>3</v>
      </c>
      <c r="F57" s="4"/>
      <c r="G57" s="4">
        <v>3</v>
      </c>
      <c r="H57" s="4"/>
      <c r="I57" s="4" t="s">
        <v>10</v>
      </c>
      <c r="J57" s="4" t="s">
        <v>17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8">
        <v>20</v>
      </c>
      <c r="X57" s="25"/>
    </row>
    <row r="58" spans="1:24" s="2" customFormat="1" ht="12" customHeight="1">
      <c r="A58" s="40">
        <v>16</v>
      </c>
      <c r="B58" s="27" t="s">
        <v>3</v>
      </c>
      <c r="C58" s="27" t="s">
        <v>28</v>
      </c>
      <c r="D58" s="29">
        <v>1</v>
      </c>
      <c r="E58" s="30">
        <v>3</v>
      </c>
      <c r="F58" s="30"/>
      <c r="G58" s="30" t="s">
        <v>10</v>
      </c>
      <c r="H58" s="30"/>
      <c r="I58" s="30" t="s">
        <v>14</v>
      </c>
      <c r="J58" s="30" t="s">
        <v>23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29">
        <v>17</v>
      </c>
      <c r="X58" s="26"/>
    </row>
    <row r="59" spans="1:24" s="2" customFormat="1" ht="23.25" customHeight="1">
      <c r="A59" s="52"/>
      <c r="B59" s="31" t="s">
        <v>4</v>
      </c>
      <c r="C59" s="31" t="s">
        <v>39</v>
      </c>
      <c r="D59" s="29">
        <v>1</v>
      </c>
      <c r="E59" s="30">
        <v>3</v>
      </c>
      <c r="F59" s="30"/>
      <c r="G59" s="30" t="s">
        <v>10</v>
      </c>
      <c r="H59" s="30"/>
      <c r="I59" s="30" t="s">
        <v>21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29">
        <v>15</v>
      </c>
      <c r="X59" s="26"/>
    </row>
    <row r="60" spans="1:24" s="2" customFormat="1" ht="30.75" customHeight="1">
      <c r="A60" s="54"/>
      <c r="B60" s="24" t="s">
        <v>7</v>
      </c>
      <c r="C60" s="24" t="s">
        <v>40</v>
      </c>
      <c r="D60" s="9" t="s">
        <v>38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29"/>
      <c r="X60" s="26"/>
    </row>
    <row r="61" ht="12">
      <c r="E61" s="1" t="s">
        <v>26</v>
      </c>
    </row>
    <row r="62" ht="12"/>
    <row r="63" ht="12"/>
  </sheetData>
  <mergeCells count="54">
    <mergeCell ref="A1:W1"/>
    <mergeCell ref="A58:A60"/>
    <mergeCell ref="C43:C44"/>
    <mergeCell ref="C33:C34"/>
    <mergeCell ref="C37:C38"/>
    <mergeCell ref="C40:C41"/>
    <mergeCell ref="A51:A54"/>
    <mergeCell ref="A40:A44"/>
    <mergeCell ref="A45:A47"/>
    <mergeCell ref="A48:A50"/>
    <mergeCell ref="A33:A36"/>
    <mergeCell ref="C53:C54"/>
    <mergeCell ref="C28:C29"/>
    <mergeCell ref="B24:B25"/>
    <mergeCell ref="C24:C25"/>
    <mergeCell ref="B40:B41"/>
    <mergeCell ref="A26:A29"/>
    <mergeCell ref="A30:A32"/>
    <mergeCell ref="A37:A39"/>
    <mergeCell ref="B37:B38"/>
    <mergeCell ref="A18:A21"/>
    <mergeCell ref="A8:A10"/>
    <mergeCell ref="A14:A17"/>
    <mergeCell ref="A22:A25"/>
    <mergeCell ref="W2:W4"/>
    <mergeCell ref="B18:B19"/>
    <mergeCell ref="B28:B29"/>
    <mergeCell ref="B33:B34"/>
    <mergeCell ref="C18:C19"/>
    <mergeCell ref="B15:B16"/>
    <mergeCell ref="C15:C16"/>
    <mergeCell ref="A2:A4"/>
    <mergeCell ref="B2:B4"/>
    <mergeCell ref="D2:D4"/>
    <mergeCell ref="A11:A13"/>
    <mergeCell ref="B5:B6"/>
    <mergeCell ref="C2:C4"/>
    <mergeCell ref="C5:C6"/>
    <mergeCell ref="A5:A7"/>
    <mergeCell ref="B43:B44"/>
    <mergeCell ref="A55:A57"/>
    <mergeCell ref="B53:B54"/>
    <mergeCell ref="X5:X7"/>
    <mergeCell ref="X8:X10"/>
    <mergeCell ref="X11:X13"/>
    <mergeCell ref="X14:X17"/>
    <mergeCell ref="X18:X21"/>
    <mergeCell ref="X22:X25"/>
    <mergeCell ref="X26:X29"/>
    <mergeCell ref="X45:X47"/>
    <mergeCell ref="X30:X32"/>
    <mergeCell ref="X33:X36"/>
    <mergeCell ref="X37:X39"/>
    <mergeCell ref="X40:X44"/>
  </mergeCells>
  <printOptions/>
  <pageMargins left="0" right="0" top="0.3937007874015748" bottom="0.3937007874015748" header="0.5118110236220472" footer="0.5118110236220472"/>
  <pageSetup horizontalDpi="300" verticalDpi="3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view="pageBreakPreview" zoomScale="174" zoomScaleSheetLayoutView="174" workbookViewId="0" topLeftCell="A1">
      <pane ySplit="4" topLeftCell="BM5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4.625" style="1" customWidth="1"/>
    <col min="2" max="2" width="4.00390625" style="3" customWidth="1"/>
    <col min="3" max="3" width="4.75390625" style="3" customWidth="1"/>
    <col min="4" max="4" width="4.75390625" style="1" customWidth="1"/>
    <col min="5" max="22" width="4.25390625" style="1" customWidth="1"/>
    <col min="23" max="23" width="4.625" style="1" customWidth="1"/>
    <col min="24" max="24" width="15.25390625" style="26" customWidth="1"/>
    <col min="25" max="16384" width="9.875" style="1" customWidth="1"/>
  </cols>
  <sheetData>
    <row r="1" spans="1:23" ht="12.75" customHeight="1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2" customHeight="1">
      <c r="A2" s="42" t="s">
        <v>0</v>
      </c>
      <c r="B2" s="45" t="s">
        <v>5</v>
      </c>
      <c r="C2" s="45" t="s">
        <v>27</v>
      </c>
      <c r="D2" s="48" t="s">
        <v>6</v>
      </c>
      <c r="E2" s="10"/>
      <c r="F2" s="11"/>
      <c r="G2" s="11"/>
      <c r="H2" s="11"/>
      <c r="I2" s="11"/>
      <c r="J2" s="11"/>
      <c r="K2" s="12" t="s">
        <v>8</v>
      </c>
      <c r="L2" s="12">
        <v>130</v>
      </c>
      <c r="M2" s="11" t="s">
        <v>1</v>
      </c>
      <c r="N2" s="11"/>
      <c r="O2" s="11"/>
      <c r="P2" s="11"/>
      <c r="Q2" s="11"/>
      <c r="R2" s="11"/>
      <c r="S2" s="11"/>
      <c r="T2" s="11"/>
      <c r="U2" s="11"/>
      <c r="V2" s="11"/>
      <c r="W2" s="40" t="s">
        <v>2</v>
      </c>
    </row>
    <row r="3" spans="1:23" ht="12" customHeight="1">
      <c r="A3" s="43"/>
      <c r="B3" s="46"/>
      <c r="C3" s="46"/>
      <c r="D3" s="49"/>
      <c r="E3" s="20">
        <v>0.5</v>
      </c>
      <c r="F3" s="20">
        <v>0.55</v>
      </c>
      <c r="G3" s="20">
        <v>0.6</v>
      </c>
      <c r="H3" s="20">
        <v>0.65</v>
      </c>
      <c r="I3" s="20">
        <v>0.7</v>
      </c>
      <c r="J3" s="20">
        <v>0.75</v>
      </c>
      <c r="K3" s="20">
        <v>0.8</v>
      </c>
      <c r="L3" s="20">
        <v>0.85</v>
      </c>
      <c r="M3" s="20">
        <v>0.9</v>
      </c>
      <c r="N3" s="21" t="s">
        <v>43</v>
      </c>
      <c r="O3" s="21">
        <v>0.85</v>
      </c>
      <c r="P3" s="20">
        <v>0.8</v>
      </c>
      <c r="Q3" s="20">
        <v>0.75</v>
      </c>
      <c r="R3" s="20">
        <v>0.7</v>
      </c>
      <c r="S3" s="20">
        <v>0.65</v>
      </c>
      <c r="T3" s="20">
        <v>0.6</v>
      </c>
      <c r="U3" s="20">
        <v>0.55</v>
      </c>
      <c r="V3" s="20">
        <v>0.5</v>
      </c>
      <c r="W3" s="52"/>
    </row>
    <row r="4" spans="1:23" ht="12" customHeight="1">
      <c r="A4" s="44"/>
      <c r="B4" s="47"/>
      <c r="C4" s="47"/>
      <c r="D4" s="50"/>
      <c r="E4" s="13">
        <f>ROUNDDOWN(($L$2*0.5)/2.5,0)*2.5</f>
        <v>65</v>
      </c>
      <c r="F4" s="13">
        <f>ROUNDDOWN(($L$2*0.55)/2.5,0)*2.5</f>
        <v>70</v>
      </c>
      <c r="G4" s="13">
        <f>ROUNDDOWN(($L$2*0.6)/2.5,0)*2.5</f>
        <v>77.5</v>
      </c>
      <c r="H4" s="13">
        <f>ROUNDDOWN(($L$2*0.65)/2.5,0)*2.5</f>
        <v>82.5</v>
      </c>
      <c r="I4" s="13">
        <f>ROUNDDOWN(($L$2*0.7)/2.5,0)*2.5</f>
        <v>90</v>
      </c>
      <c r="J4" s="13">
        <f>ROUNDDOWN(($L$2*0.75)/2.5,0)*2.5</f>
        <v>97.5</v>
      </c>
      <c r="K4" s="13">
        <f>ROUNDDOWN(($L$2*0.8)/2.5,0)*2.5</f>
        <v>102.5</v>
      </c>
      <c r="L4" s="13">
        <f>ROUNDDOWN(($L$2*0.85)/2.5,0)*2.5</f>
        <v>110</v>
      </c>
      <c r="M4" s="13">
        <f>ROUNDDOWN(($L$2*0.9)/2.5,0)*2.5</f>
        <v>115</v>
      </c>
      <c r="N4" s="14"/>
      <c r="O4" s="14">
        <f>ROUNDDOWN(($L$2*0.85)/2.5,0)*2.5</f>
        <v>110</v>
      </c>
      <c r="P4" s="17">
        <f>ROUNDDOWN(($L$2*0.8)/2.5,0)*2.5</f>
        <v>102.5</v>
      </c>
      <c r="Q4" s="17">
        <f>ROUNDDOWN(($L$2*0.75)/2.5,0)*2.5</f>
        <v>97.5</v>
      </c>
      <c r="R4" s="17">
        <f>ROUNDDOWN(($L$2*0.7)/2.5,0)*2.5</f>
        <v>90</v>
      </c>
      <c r="S4" s="17">
        <f>ROUNDDOWN(($L$2*0.65)/2.5,0)*2.5</f>
        <v>82.5</v>
      </c>
      <c r="T4" s="17">
        <f>ROUNDDOWN(($L$2*0.6)/2.5,0)*2.5</f>
        <v>77.5</v>
      </c>
      <c r="U4" s="17">
        <f>ROUNDDOWN(($L$2*0.55)/2.5,0)*2.5</f>
        <v>70</v>
      </c>
      <c r="V4" s="17">
        <f>ROUNDDOWN(($L$2*0.5)/2.5,0)*2.5</f>
        <v>65</v>
      </c>
      <c r="W4" s="52"/>
    </row>
    <row r="5" spans="1:24" s="19" customFormat="1" ht="11.25" customHeight="1">
      <c r="A5" s="37">
        <v>1</v>
      </c>
      <c r="B5" s="51" t="s">
        <v>3</v>
      </c>
      <c r="C5" s="51" t="s">
        <v>28</v>
      </c>
      <c r="D5" s="18">
        <v>1</v>
      </c>
      <c r="E5" s="7">
        <v>5</v>
      </c>
      <c r="F5" s="7"/>
      <c r="G5" s="7">
        <v>4</v>
      </c>
      <c r="H5" s="7"/>
      <c r="I5" s="4" t="s">
        <v>10</v>
      </c>
      <c r="J5" s="4" t="s">
        <v>11</v>
      </c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33">
        <f>5+4+6+15</f>
        <v>30</v>
      </c>
      <c r="X5" s="36">
        <f>W5+W6+W7+W8</f>
        <v>130</v>
      </c>
    </row>
    <row r="6" spans="1:24" s="19" customFormat="1" ht="12" customHeight="1">
      <c r="A6" s="39"/>
      <c r="B6" s="38"/>
      <c r="C6" s="38"/>
      <c r="D6" s="18">
        <v>2</v>
      </c>
      <c r="E6" s="4">
        <v>5</v>
      </c>
      <c r="F6" s="4"/>
      <c r="G6" s="4">
        <v>5</v>
      </c>
      <c r="H6" s="4"/>
      <c r="I6" s="4" t="s">
        <v>12</v>
      </c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33">
        <f>5+5+16</f>
        <v>26</v>
      </c>
      <c r="X6" s="36"/>
    </row>
    <row r="7" spans="1:24" s="19" customFormat="1" ht="12" customHeight="1">
      <c r="A7" s="39"/>
      <c r="B7" s="16" t="s">
        <v>4</v>
      </c>
      <c r="C7" s="16" t="s">
        <v>29</v>
      </c>
      <c r="D7" s="18">
        <v>1</v>
      </c>
      <c r="E7" s="4">
        <v>5</v>
      </c>
      <c r="F7" s="4"/>
      <c r="G7" s="4">
        <v>5</v>
      </c>
      <c r="H7" s="4"/>
      <c r="I7" s="4" t="s">
        <v>13</v>
      </c>
      <c r="J7" s="4" t="s">
        <v>10</v>
      </c>
      <c r="K7" s="4" t="s">
        <v>14</v>
      </c>
      <c r="L7" s="4"/>
      <c r="M7" s="4"/>
      <c r="N7" s="4"/>
      <c r="O7" s="4"/>
      <c r="P7" s="4"/>
      <c r="Q7" s="4" t="s">
        <v>10</v>
      </c>
      <c r="R7" s="4">
        <v>4</v>
      </c>
      <c r="S7" s="4"/>
      <c r="T7" s="4">
        <v>5</v>
      </c>
      <c r="U7" s="4"/>
      <c r="V7" s="4">
        <v>6</v>
      </c>
      <c r="W7" s="33">
        <f>5+5+8+6+4+6+4+5+6</f>
        <v>49</v>
      </c>
      <c r="X7" s="36"/>
    </row>
    <row r="8" spans="1:24" s="19" customFormat="1" ht="12" customHeight="1">
      <c r="A8" s="38"/>
      <c r="B8" s="16" t="s">
        <v>7</v>
      </c>
      <c r="C8" s="16" t="s">
        <v>30</v>
      </c>
      <c r="D8" s="18">
        <v>1</v>
      </c>
      <c r="E8" s="4">
        <v>5</v>
      </c>
      <c r="F8" s="4"/>
      <c r="G8" s="4">
        <v>4</v>
      </c>
      <c r="H8" s="4"/>
      <c r="I8" s="4" t="s">
        <v>10</v>
      </c>
      <c r="J8" s="4"/>
      <c r="K8" s="4" t="s">
        <v>15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3">
        <f>5+4+6+10</f>
        <v>25</v>
      </c>
      <c r="X8" s="36"/>
    </row>
    <row r="9" spans="1:24" s="2" customFormat="1" ht="12" customHeight="1">
      <c r="A9" s="40">
        <v>2</v>
      </c>
      <c r="B9" s="40" t="s">
        <v>3</v>
      </c>
      <c r="C9" s="40" t="s">
        <v>28</v>
      </c>
      <c r="D9" s="29">
        <v>1</v>
      </c>
      <c r="E9" s="30">
        <v>5</v>
      </c>
      <c r="F9" s="30"/>
      <c r="G9" s="30">
        <v>4</v>
      </c>
      <c r="H9" s="30"/>
      <c r="I9" s="30" t="s">
        <v>10</v>
      </c>
      <c r="J9" s="30"/>
      <c r="K9" s="30" t="s">
        <v>15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9">
        <v>25</v>
      </c>
      <c r="X9" s="35">
        <f>SUM(W9:W13)</f>
        <v>168</v>
      </c>
    </row>
    <row r="10" spans="1:24" s="2" customFormat="1" ht="12" customHeight="1">
      <c r="A10" s="52"/>
      <c r="B10" s="41"/>
      <c r="C10" s="41"/>
      <c r="D10" s="29">
        <v>2</v>
      </c>
      <c r="E10" s="30"/>
      <c r="F10" s="30">
        <v>5</v>
      </c>
      <c r="G10" s="30"/>
      <c r="H10" s="30">
        <v>4</v>
      </c>
      <c r="I10" s="30"/>
      <c r="J10" s="30" t="s">
        <v>11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29">
        <f>5+4+15</f>
        <v>24</v>
      </c>
      <c r="X10" s="35"/>
    </row>
    <row r="11" spans="1:24" s="2" customFormat="1" ht="12" customHeight="1">
      <c r="A11" s="52"/>
      <c r="B11" s="31" t="s">
        <v>4</v>
      </c>
      <c r="C11" s="31" t="s">
        <v>29</v>
      </c>
      <c r="D11" s="29">
        <v>1</v>
      </c>
      <c r="E11" s="30">
        <v>6</v>
      </c>
      <c r="F11" s="30"/>
      <c r="G11" s="30">
        <v>5</v>
      </c>
      <c r="H11" s="30"/>
      <c r="I11" s="30" t="s">
        <v>13</v>
      </c>
      <c r="J11" s="30" t="s">
        <v>10</v>
      </c>
      <c r="K11" s="30" t="s">
        <v>14</v>
      </c>
      <c r="L11" s="30" t="s">
        <v>16</v>
      </c>
      <c r="M11" s="30"/>
      <c r="N11" s="30"/>
      <c r="O11" s="30"/>
      <c r="P11" s="30" t="s">
        <v>14</v>
      </c>
      <c r="Q11" s="30" t="s">
        <v>10</v>
      </c>
      <c r="R11" s="30"/>
      <c r="S11" s="30">
        <v>5</v>
      </c>
      <c r="T11" s="30"/>
      <c r="U11" s="30">
        <v>7</v>
      </c>
      <c r="V11" s="30"/>
      <c r="W11" s="29">
        <f>6+5+8+6+4+2+4+6+5+7</f>
        <v>53</v>
      </c>
      <c r="X11" s="35"/>
    </row>
    <row r="12" spans="1:24" s="2" customFormat="1" ht="12" customHeight="1">
      <c r="A12" s="52"/>
      <c r="B12" s="31" t="s">
        <v>7</v>
      </c>
      <c r="C12" s="31" t="s">
        <v>30</v>
      </c>
      <c r="D12" s="29">
        <v>1</v>
      </c>
      <c r="E12" s="30">
        <v>5</v>
      </c>
      <c r="F12" s="30"/>
      <c r="G12" s="30">
        <v>4</v>
      </c>
      <c r="H12" s="30"/>
      <c r="I12" s="30" t="s">
        <v>10</v>
      </c>
      <c r="J12" s="30"/>
      <c r="K12" s="30" t="s">
        <v>11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29">
        <f>5+4+6+15</f>
        <v>30</v>
      </c>
      <c r="X12" s="35"/>
    </row>
    <row r="13" spans="1:24" s="2" customFormat="1" ht="12" customHeight="1">
      <c r="A13" s="41"/>
      <c r="B13" s="28" t="s">
        <v>44</v>
      </c>
      <c r="C13" s="28" t="s">
        <v>45</v>
      </c>
      <c r="D13" s="29">
        <v>1</v>
      </c>
      <c r="E13" s="30">
        <v>6</v>
      </c>
      <c r="F13" s="30"/>
      <c r="G13" s="30">
        <v>6</v>
      </c>
      <c r="H13" s="30" t="s">
        <v>24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9">
        <v>36</v>
      </c>
      <c r="X13" s="35"/>
    </row>
    <row r="14" spans="1:24" s="19" customFormat="1" ht="12" customHeight="1">
      <c r="A14" s="37">
        <v>3</v>
      </c>
      <c r="B14" s="37" t="s">
        <v>3</v>
      </c>
      <c r="C14" s="37" t="s">
        <v>28</v>
      </c>
      <c r="D14" s="18">
        <v>1</v>
      </c>
      <c r="E14" s="4"/>
      <c r="F14" s="4">
        <v>5</v>
      </c>
      <c r="G14" s="4"/>
      <c r="H14" s="4">
        <v>4</v>
      </c>
      <c r="I14" s="4"/>
      <c r="J14" s="4" t="s">
        <v>10</v>
      </c>
      <c r="K14" s="4"/>
      <c r="L14" s="4" t="s">
        <v>17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18">
        <f>5+4+6+8</f>
        <v>23</v>
      </c>
      <c r="X14" s="36">
        <f>SUM(W14:W17)</f>
        <v>138</v>
      </c>
    </row>
    <row r="15" spans="1:24" s="19" customFormat="1" ht="12" customHeight="1">
      <c r="A15" s="39"/>
      <c r="B15" s="38"/>
      <c r="C15" s="38"/>
      <c r="D15" s="18">
        <v>2</v>
      </c>
      <c r="E15" s="4">
        <v>5</v>
      </c>
      <c r="F15" s="4"/>
      <c r="G15" s="4">
        <v>4</v>
      </c>
      <c r="H15" s="4"/>
      <c r="I15" s="4">
        <v>3</v>
      </c>
      <c r="J15" s="4"/>
      <c r="K15" s="4" t="s">
        <v>46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8">
        <f>5+4+3+12</f>
        <v>24</v>
      </c>
      <c r="X15" s="36"/>
    </row>
    <row r="16" spans="1:24" s="19" customFormat="1" ht="12" customHeight="1">
      <c r="A16" s="39"/>
      <c r="B16" s="16" t="s">
        <v>4</v>
      </c>
      <c r="C16" s="16" t="s">
        <v>29</v>
      </c>
      <c r="D16" s="18">
        <v>1</v>
      </c>
      <c r="E16" s="4">
        <v>6</v>
      </c>
      <c r="F16" s="4"/>
      <c r="G16" s="4">
        <v>5</v>
      </c>
      <c r="H16" s="4"/>
      <c r="I16" s="4">
        <v>4</v>
      </c>
      <c r="J16" s="4" t="s">
        <v>10</v>
      </c>
      <c r="K16" s="4" t="s">
        <v>14</v>
      </c>
      <c r="L16" s="4" t="s">
        <v>16</v>
      </c>
      <c r="M16" s="4"/>
      <c r="N16" s="4"/>
      <c r="O16" s="4"/>
      <c r="P16" s="4" t="s">
        <v>14</v>
      </c>
      <c r="Q16" s="4">
        <v>3</v>
      </c>
      <c r="R16" s="4">
        <v>4</v>
      </c>
      <c r="S16" s="4"/>
      <c r="T16" s="4">
        <v>6</v>
      </c>
      <c r="U16" s="4"/>
      <c r="V16" s="4">
        <v>8</v>
      </c>
      <c r="W16" s="18">
        <f>6+5+4+6+4+2+4+3+4+6+8</f>
        <v>52</v>
      </c>
      <c r="X16" s="36"/>
    </row>
    <row r="17" spans="1:24" s="19" customFormat="1" ht="12" customHeight="1">
      <c r="A17" s="38"/>
      <c r="B17" s="16" t="s">
        <v>7</v>
      </c>
      <c r="C17" s="16" t="s">
        <v>30</v>
      </c>
      <c r="D17" s="18">
        <v>1</v>
      </c>
      <c r="E17" s="4">
        <v>5</v>
      </c>
      <c r="F17" s="4"/>
      <c r="G17" s="4">
        <v>4</v>
      </c>
      <c r="H17" s="4"/>
      <c r="I17" s="4" t="s">
        <v>10</v>
      </c>
      <c r="J17" s="4"/>
      <c r="K17" s="4" t="s">
        <v>47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8">
        <f>5+4+6+24</f>
        <v>39</v>
      </c>
      <c r="X17" s="36"/>
    </row>
    <row r="18" spans="1:24" s="2" customFormat="1" ht="12" customHeight="1">
      <c r="A18" s="40">
        <v>4</v>
      </c>
      <c r="B18" s="40" t="s">
        <v>3</v>
      </c>
      <c r="C18" s="40" t="s">
        <v>28</v>
      </c>
      <c r="D18" s="29">
        <v>1</v>
      </c>
      <c r="E18" s="30">
        <v>5</v>
      </c>
      <c r="F18" s="30"/>
      <c r="G18" s="30">
        <v>4</v>
      </c>
      <c r="H18" s="30"/>
      <c r="I18" s="30" t="s">
        <v>10</v>
      </c>
      <c r="J18" s="30"/>
      <c r="K18" s="30" t="s">
        <v>11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9">
        <f>5+4+6+15</f>
        <v>30</v>
      </c>
      <c r="X18" s="35">
        <f>SUM(W18:W23)</f>
        <v>234</v>
      </c>
    </row>
    <row r="19" spans="1:24" s="2" customFormat="1" ht="12" customHeight="1">
      <c r="A19" s="52"/>
      <c r="B19" s="41"/>
      <c r="C19" s="41"/>
      <c r="D19" s="29">
        <v>2</v>
      </c>
      <c r="E19" s="30">
        <v>5</v>
      </c>
      <c r="F19" s="30"/>
      <c r="G19" s="30">
        <v>5</v>
      </c>
      <c r="H19" s="30"/>
      <c r="I19" s="30" t="s">
        <v>18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29">
        <f>5+5+20</f>
        <v>30</v>
      </c>
      <c r="X19" s="35"/>
    </row>
    <row r="20" spans="1:24" s="2" customFormat="1" ht="12" customHeight="1">
      <c r="A20" s="52"/>
      <c r="B20" s="31" t="s">
        <v>4</v>
      </c>
      <c r="C20" s="31" t="s">
        <v>29</v>
      </c>
      <c r="D20" s="29">
        <v>1</v>
      </c>
      <c r="E20" s="30">
        <v>5</v>
      </c>
      <c r="F20" s="30"/>
      <c r="G20" s="30">
        <v>5</v>
      </c>
      <c r="H20" s="30"/>
      <c r="I20" s="30" t="s">
        <v>19</v>
      </c>
      <c r="J20" s="30" t="s">
        <v>13</v>
      </c>
      <c r="K20" s="30" t="s">
        <v>10</v>
      </c>
      <c r="L20" s="30" t="s">
        <v>14</v>
      </c>
      <c r="M20" s="30"/>
      <c r="N20" s="30"/>
      <c r="O20" s="30"/>
      <c r="P20" s="30" t="s">
        <v>10</v>
      </c>
      <c r="Q20" s="30">
        <v>4</v>
      </c>
      <c r="R20" s="30">
        <v>6</v>
      </c>
      <c r="S20" s="30"/>
      <c r="T20" s="30">
        <v>8</v>
      </c>
      <c r="U20" s="30"/>
      <c r="V20" s="30">
        <v>10</v>
      </c>
      <c r="W20" s="29">
        <f>5+5+10+8+6+4+6+4+6+8+10</f>
        <v>72</v>
      </c>
      <c r="X20" s="35"/>
    </row>
    <row r="21" spans="1:24" s="2" customFormat="1" ht="12" customHeight="1">
      <c r="A21" s="52"/>
      <c r="B21" s="40" t="s">
        <v>7</v>
      </c>
      <c r="C21" s="40" t="s">
        <v>30</v>
      </c>
      <c r="D21" s="29">
        <v>1</v>
      </c>
      <c r="E21" s="30">
        <v>5</v>
      </c>
      <c r="F21" s="30"/>
      <c r="G21" s="30">
        <v>4</v>
      </c>
      <c r="H21" s="30"/>
      <c r="I21" s="30" t="s">
        <v>10</v>
      </c>
      <c r="J21" s="30"/>
      <c r="K21" s="30" t="s">
        <v>11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29">
        <f>5+4+6+15</f>
        <v>30</v>
      </c>
      <c r="X21" s="35"/>
    </row>
    <row r="22" spans="1:24" s="2" customFormat="1" ht="12" customHeight="1">
      <c r="A22" s="52"/>
      <c r="B22" s="41"/>
      <c r="C22" s="41"/>
      <c r="D22" s="29">
        <v>2</v>
      </c>
      <c r="E22" s="30">
        <v>5</v>
      </c>
      <c r="F22" s="30"/>
      <c r="G22" s="30">
        <v>5</v>
      </c>
      <c r="H22" s="30"/>
      <c r="I22" s="30" t="s">
        <v>18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9">
        <f>5+5+20</f>
        <v>30</v>
      </c>
      <c r="X22" s="35"/>
    </row>
    <row r="23" spans="1:24" s="2" customFormat="1" ht="12" customHeight="1">
      <c r="A23" s="41"/>
      <c r="B23" s="28" t="s">
        <v>44</v>
      </c>
      <c r="C23" s="28" t="s">
        <v>45</v>
      </c>
      <c r="D23" s="29">
        <v>1</v>
      </c>
      <c r="E23" s="30">
        <v>6</v>
      </c>
      <c r="F23" s="30"/>
      <c r="G23" s="30">
        <v>6</v>
      </c>
      <c r="H23" s="30" t="s">
        <v>48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9">
        <v>42</v>
      </c>
      <c r="X23" s="35"/>
    </row>
    <row r="24" spans="1:24" s="19" customFormat="1" ht="12" customHeight="1">
      <c r="A24" s="37">
        <v>5</v>
      </c>
      <c r="B24" s="37" t="s">
        <v>3</v>
      </c>
      <c r="C24" s="37" t="s">
        <v>28</v>
      </c>
      <c r="D24" s="18">
        <v>1</v>
      </c>
      <c r="E24" s="4"/>
      <c r="F24" s="4">
        <v>5</v>
      </c>
      <c r="G24" s="4"/>
      <c r="H24" s="4">
        <v>4</v>
      </c>
      <c r="I24" s="4"/>
      <c r="J24" s="4" t="s">
        <v>10</v>
      </c>
      <c r="K24" s="4"/>
      <c r="L24" s="4" t="s">
        <v>17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18">
        <v>23</v>
      </c>
      <c r="X24" s="36">
        <f>SUM(W24:W27)</f>
        <v>130</v>
      </c>
    </row>
    <row r="25" spans="1:24" s="19" customFormat="1" ht="12" customHeight="1">
      <c r="A25" s="39"/>
      <c r="B25" s="38"/>
      <c r="C25" s="38"/>
      <c r="D25" s="18">
        <v>2</v>
      </c>
      <c r="E25" s="4">
        <v>5</v>
      </c>
      <c r="F25" s="4"/>
      <c r="G25" s="4">
        <v>4</v>
      </c>
      <c r="H25" s="4"/>
      <c r="I25" s="4">
        <v>3</v>
      </c>
      <c r="J25" s="4"/>
      <c r="K25" s="4" t="s">
        <v>17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8">
        <v>20</v>
      </c>
      <c r="X25" s="36"/>
    </row>
    <row r="26" spans="1:24" s="19" customFormat="1" ht="12" customHeight="1">
      <c r="A26" s="39"/>
      <c r="B26" s="16" t="s">
        <v>4</v>
      </c>
      <c r="C26" s="16" t="s">
        <v>29</v>
      </c>
      <c r="D26" s="18">
        <v>1</v>
      </c>
      <c r="E26" s="4">
        <v>5</v>
      </c>
      <c r="F26" s="4"/>
      <c r="G26" s="4">
        <v>5</v>
      </c>
      <c r="H26" s="4"/>
      <c r="I26" s="4" t="s">
        <v>13</v>
      </c>
      <c r="J26" s="4"/>
      <c r="K26" s="4" t="s">
        <v>10</v>
      </c>
      <c r="L26" s="4" t="s">
        <v>14</v>
      </c>
      <c r="M26" s="4" t="s">
        <v>16</v>
      </c>
      <c r="N26" s="4"/>
      <c r="O26" s="4" t="s">
        <v>14</v>
      </c>
      <c r="P26" s="4" t="s">
        <v>10</v>
      </c>
      <c r="Q26" s="4">
        <v>4</v>
      </c>
      <c r="R26" s="4">
        <v>5</v>
      </c>
      <c r="S26" s="4"/>
      <c r="T26" s="4">
        <v>6</v>
      </c>
      <c r="U26" s="4"/>
      <c r="V26" s="4">
        <v>7</v>
      </c>
      <c r="W26" s="18">
        <v>62</v>
      </c>
      <c r="X26" s="36"/>
    </row>
    <row r="27" spans="1:24" s="19" customFormat="1" ht="12" customHeight="1">
      <c r="A27" s="38"/>
      <c r="B27" s="16" t="s">
        <v>7</v>
      </c>
      <c r="C27" s="16" t="s">
        <v>30</v>
      </c>
      <c r="D27" s="18">
        <v>1</v>
      </c>
      <c r="E27" s="4">
        <v>5</v>
      </c>
      <c r="F27" s="4"/>
      <c r="G27" s="4">
        <v>4</v>
      </c>
      <c r="H27" s="4"/>
      <c r="I27" s="4" t="s">
        <v>10</v>
      </c>
      <c r="J27" s="4"/>
      <c r="K27" s="4" t="s">
        <v>15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8">
        <v>25</v>
      </c>
      <c r="X27" s="36"/>
    </row>
    <row r="28" spans="1:24" s="2" customFormat="1" ht="12" customHeight="1">
      <c r="A28" s="40">
        <v>6</v>
      </c>
      <c r="B28" s="40" t="s">
        <v>3</v>
      </c>
      <c r="C28" s="40" t="s">
        <v>28</v>
      </c>
      <c r="D28" s="29">
        <v>1</v>
      </c>
      <c r="E28" s="30">
        <v>5</v>
      </c>
      <c r="F28" s="30"/>
      <c r="G28" s="30">
        <v>4</v>
      </c>
      <c r="H28" s="30"/>
      <c r="I28" s="30" t="s">
        <v>10</v>
      </c>
      <c r="J28" s="30"/>
      <c r="K28" s="30" t="s">
        <v>11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9">
        <v>30</v>
      </c>
      <c r="X28" s="35">
        <f>SUM(W28:W32)</f>
        <v>178</v>
      </c>
    </row>
    <row r="29" spans="1:24" s="2" customFormat="1" ht="12" customHeight="1">
      <c r="A29" s="52"/>
      <c r="B29" s="41"/>
      <c r="C29" s="41"/>
      <c r="D29" s="29">
        <v>2</v>
      </c>
      <c r="E29" s="30"/>
      <c r="F29" s="30">
        <v>5</v>
      </c>
      <c r="G29" s="30"/>
      <c r="H29" s="30">
        <v>5</v>
      </c>
      <c r="I29" s="30"/>
      <c r="J29" s="30" t="s">
        <v>12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9">
        <v>26</v>
      </c>
      <c r="X29" s="35"/>
    </row>
    <row r="30" spans="1:24" s="2" customFormat="1" ht="12" customHeight="1">
      <c r="A30" s="52"/>
      <c r="B30" s="31" t="s">
        <v>4</v>
      </c>
      <c r="C30" s="31" t="s">
        <v>29</v>
      </c>
      <c r="D30" s="29">
        <v>1</v>
      </c>
      <c r="E30" s="30">
        <v>6</v>
      </c>
      <c r="F30" s="30"/>
      <c r="G30" s="30">
        <v>5</v>
      </c>
      <c r="H30" s="30"/>
      <c r="I30" s="30">
        <v>5</v>
      </c>
      <c r="J30" s="30" t="s">
        <v>13</v>
      </c>
      <c r="K30" s="30" t="s">
        <v>10</v>
      </c>
      <c r="L30" s="30" t="s">
        <v>14</v>
      </c>
      <c r="M30" s="30"/>
      <c r="N30" s="30"/>
      <c r="O30" s="30"/>
      <c r="P30" s="30" t="s">
        <v>10</v>
      </c>
      <c r="Q30" s="30">
        <v>4</v>
      </c>
      <c r="R30" s="30">
        <v>5</v>
      </c>
      <c r="S30" s="30"/>
      <c r="T30" s="30">
        <v>6</v>
      </c>
      <c r="U30" s="30"/>
      <c r="V30" s="30">
        <v>7</v>
      </c>
      <c r="W30" s="29">
        <v>62</v>
      </c>
      <c r="X30" s="35"/>
    </row>
    <row r="31" spans="1:24" s="2" customFormat="1" ht="12" customHeight="1">
      <c r="A31" s="52"/>
      <c r="B31" s="31" t="s">
        <v>7</v>
      </c>
      <c r="C31" s="31" t="s">
        <v>30</v>
      </c>
      <c r="D31" s="29">
        <v>1</v>
      </c>
      <c r="E31" s="30">
        <v>5</v>
      </c>
      <c r="F31" s="30"/>
      <c r="G31" s="30">
        <v>4</v>
      </c>
      <c r="H31" s="30"/>
      <c r="I31" s="30" t="s">
        <v>10</v>
      </c>
      <c r="J31" s="30"/>
      <c r="K31" s="30" t="s">
        <v>15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29">
        <v>25</v>
      </c>
      <c r="X31" s="35"/>
    </row>
    <row r="32" spans="1:24" s="2" customFormat="1" ht="12" customHeight="1">
      <c r="A32" s="41"/>
      <c r="B32" s="28" t="s">
        <v>44</v>
      </c>
      <c r="C32" s="28" t="s">
        <v>45</v>
      </c>
      <c r="D32" s="29">
        <v>1</v>
      </c>
      <c r="E32" s="30">
        <v>5</v>
      </c>
      <c r="F32" s="30"/>
      <c r="G32" s="30">
        <v>5</v>
      </c>
      <c r="H32" s="30"/>
      <c r="I32" s="30" t="s">
        <v>25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9">
        <v>35</v>
      </c>
      <c r="X32" s="35"/>
    </row>
    <row r="33" spans="1:24" s="19" customFormat="1" ht="12" customHeight="1">
      <c r="A33" s="37">
        <v>7</v>
      </c>
      <c r="B33" s="37" t="s">
        <v>3</v>
      </c>
      <c r="C33" s="37" t="s">
        <v>28</v>
      </c>
      <c r="D33" s="18">
        <v>1</v>
      </c>
      <c r="E33" s="4">
        <v>5</v>
      </c>
      <c r="F33" s="4"/>
      <c r="G33" s="4">
        <v>4</v>
      </c>
      <c r="H33" s="4"/>
      <c r="I33" s="4" t="s">
        <v>10</v>
      </c>
      <c r="J33" s="4"/>
      <c r="K33" s="4" t="s">
        <v>15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8">
        <v>25</v>
      </c>
      <c r="X33" s="36">
        <f>SUM(W33:W37)</f>
        <v>122</v>
      </c>
    </row>
    <row r="34" spans="1:24" s="19" customFormat="1" ht="12" customHeight="1">
      <c r="A34" s="39"/>
      <c r="B34" s="38"/>
      <c r="C34" s="38"/>
      <c r="D34" s="18">
        <v>2</v>
      </c>
      <c r="E34" s="4"/>
      <c r="F34" s="4">
        <v>5</v>
      </c>
      <c r="G34" s="4"/>
      <c r="H34" s="4">
        <v>4</v>
      </c>
      <c r="I34" s="4"/>
      <c r="J34" s="4" t="s">
        <v>46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8">
        <v>21</v>
      </c>
      <c r="X34" s="36"/>
    </row>
    <row r="35" spans="1:24" s="19" customFormat="1" ht="12" customHeight="1">
      <c r="A35" s="39"/>
      <c r="B35" s="16" t="s">
        <v>4</v>
      </c>
      <c r="C35" s="16" t="s">
        <v>29</v>
      </c>
      <c r="D35" s="18">
        <v>1</v>
      </c>
      <c r="E35" s="4">
        <v>5</v>
      </c>
      <c r="F35" s="4"/>
      <c r="G35" s="4">
        <v>4</v>
      </c>
      <c r="H35" s="4"/>
      <c r="I35" s="4" t="s">
        <v>10</v>
      </c>
      <c r="J35" s="4"/>
      <c r="K35" s="4" t="s">
        <v>14</v>
      </c>
      <c r="L35" s="4"/>
      <c r="M35" s="4" t="s">
        <v>20</v>
      </c>
      <c r="N35" s="4"/>
      <c r="O35" s="4"/>
      <c r="P35" s="4" t="s">
        <v>14</v>
      </c>
      <c r="Q35" s="4"/>
      <c r="R35" s="4"/>
      <c r="S35" s="4"/>
      <c r="T35" s="4"/>
      <c r="U35" s="4"/>
      <c r="V35" s="4"/>
      <c r="W35" s="18">
        <v>26</v>
      </c>
      <c r="X35" s="36"/>
    </row>
    <row r="36" spans="1:24" s="19" customFormat="1" ht="12" customHeight="1">
      <c r="A36" s="39"/>
      <c r="B36" s="37" t="s">
        <v>7</v>
      </c>
      <c r="C36" s="37" t="s">
        <v>30</v>
      </c>
      <c r="D36" s="18">
        <v>1</v>
      </c>
      <c r="E36" s="4"/>
      <c r="F36" s="4">
        <v>5</v>
      </c>
      <c r="G36" s="4"/>
      <c r="H36" s="4">
        <v>4</v>
      </c>
      <c r="I36" s="4"/>
      <c r="J36" s="4" t="s">
        <v>10</v>
      </c>
      <c r="K36" s="4"/>
      <c r="L36" s="4" t="s">
        <v>15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18">
        <v>25</v>
      </c>
      <c r="X36" s="36"/>
    </row>
    <row r="37" spans="1:24" s="19" customFormat="1" ht="12" customHeight="1">
      <c r="A37" s="38"/>
      <c r="B37" s="38"/>
      <c r="C37" s="38"/>
      <c r="D37" s="18">
        <v>2</v>
      </c>
      <c r="E37" s="4">
        <v>5</v>
      </c>
      <c r="F37" s="4"/>
      <c r="G37" s="4">
        <v>4</v>
      </c>
      <c r="H37" s="4"/>
      <c r="I37" s="4">
        <v>3</v>
      </c>
      <c r="J37" s="4"/>
      <c r="K37" s="4" t="s">
        <v>15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8">
        <v>25</v>
      </c>
      <c r="X37" s="36"/>
    </row>
    <row r="38" spans="1:24" s="2" customFormat="1" ht="12" customHeight="1">
      <c r="A38" s="40">
        <v>8</v>
      </c>
      <c r="B38" s="40" t="s">
        <v>3</v>
      </c>
      <c r="C38" s="40" t="s">
        <v>28</v>
      </c>
      <c r="D38" s="29">
        <v>1</v>
      </c>
      <c r="E38" s="30"/>
      <c r="F38" s="30">
        <v>5</v>
      </c>
      <c r="G38" s="30"/>
      <c r="H38" s="30">
        <v>4</v>
      </c>
      <c r="I38" s="30"/>
      <c r="J38" s="30" t="s">
        <v>10</v>
      </c>
      <c r="K38" s="30"/>
      <c r="L38" s="30" t="s">
        <v>15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29">
        <v>25</v>
      </c>
      <c r="X38" s="35">
        <f>SUM(W38:W42)</f>
        <v>170</v>
      </c>
    </row>
    <row r="39" spans="1:24" s="2" customFormat="1" ht="12" customHeight="1">
      <c r="A39" s="52"/>
      <c r="B39" s="41"/>
      <c r="C39" s="41"/>
      <c r="D39" s="29">
        <v>2</v>
      </c>
      <c r="E39" s="30">
        <v>5</v>
      </c>
      <c r="F39" s="30"/>
      <c r="G39" s="30">
        <v>5</v>
      </c>
      <c r="H39" s="30"/>
      <c r="I39" s="30">
        <v>5</v>
      </c>
      <c r="J39" s="30" t="s">
        <v>12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29">
        <v>31</v>
      </c>
      <c r="X39" s="35"/>
    </row>
    <row r="40" spans="1:24" s="2" customFormat="1" ht="12" customHeight="1">
      <c r="A40" s="52"/>
      <c r="B40" s="31" t="s">
        <v>4</v>
      </c>
      <c r="C40" s="31" t="s">
        <v>29</v>
      </c>
      <c r="D40" s="29">
        <v>1</v>
      </c>
      <c r="E40" s="30">
        <v>5</v>
      </c>
      <c r="F40" s="30"/>
      <c r="G40" s="30">
        <v>4</v>
      </c>
      <c r="H40" s="30"/>
      <c r="I40" s="30" t="s">
        <v>10</v>
      </c>
      <c r="J40" s="30"/>
      <c r="K40" s="30" t="s">
        <v>47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29">
        <v>39</v>
      </c>
      <c r="X40" s="35"/>
    </row>
    <row r="41" spans="1:24" s="2" customFormat="1" ht="12" customHeight="1">
      <c r="A41" s="52"/>
      <c r="B41" s="28" t="s">
        <v>7</v>
      </c>
      <c r="C41" s="28" t="s">
        <v>30</v>
      </c>
      <c r="D41" s="29">
        <v>1</v>
      </c>
      <c r="E41" s="30">
        <v>5</v>
      </c>
      <c r="F41" s="30"/>
      <c r="G41" s="30">
        <v>4</v>
      </c>
      <c r="H41" s="30"/>
      <c r="I41" s="30" t="s">
        <v>10</v>
      </c>
      <c r="J41" s="30"/>
      <c r="K41" s="30" t="s">
        <v>10</v>
      </c>
      <c r="L41" s="30"/>
      <c r="M41" s="30" t="s">
        <v>21</v>
      </c>
      <c r="N41" s="30"/>
      <c r="O41" s="30"/>
      <c r="P41" s="30" t="s">
        <v>10</v>
      </c>
      <c r="Q41" s="30"/>
      <c r="R41" s="30"/>
      <c r="S41" s="30"/>
      <c r="T41" s="30"/>
      <c r="U41" s="30"/>
      <c r="V41" s="30"/>
      <c r="W41" s="29">
        <v>33</v>
      </c>
      <c r="X41" s="35"/>
    </row>
    <row r="42" spans="1:24" s="2" customFormat="1" ht="12" customHeight="1">
      <c r="A42" s="32"/>
      <c r="B42" s="28" t="s">
        <v>44</v>
      </c>
      <c r="C42" s="28" t="s">
        <v>45</v>
      </c>
      <c r="D42" s="29">
        <v>1</v>
      </c>
      <c r="E42" s="30">
        <v>6</v>
      </c>
      <c r="F42" s="30"/>
      <c r="G42" s="30">
        <v>6</v>
      </c>
      <c r="H42" s="30" t="s">
        <v>48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29">
        <v>42</v>
      </c>
      <c r="X42" s="35"/>
    </row>
    <row r="43" spans="1:24" s="19" customFormat="1" ht="12" customHeight="1">
      <c r="A43" s="37">
        <v>9</v>
      </c>
      <c r="B43" s="37" t="s">
        <v>3</v>
      </c>
      <c r="C43" s="37" t="s">
        <v>28</v>
      </c>
      <c r="D43" s="18">
        <v>1</v>
      </c>
      <c r="E43" s="4"/>
      <c r="F43" s="4">
        <v>3</v>
      </c>
      <c r="G43" s="4"/>
      <c r="H43" s="4">
        <v>3</v>
      </c>
      <c r="I43" s="4"/>
      <c r="J43" s="4" t="s">
        <v>10</v>
      </c>
      <c r="K43" s="4"/>
      <c r="L43" s="4" t="s">
        <v>15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18">
        <v>22</v>
      </c>
      <c r="X43" s="36">
        <f>SUM(W43:W47)</f>
        <v>123</v>
      </c>
    </row>
    <row r="44" spans="1:24" s="19" customFormat="1" ht="12" customHeight="1">
      <c r="A44" s="39"/>
      <c r="B44" s="38"/>
      <c r="C44" s="38"/>
      <c r="D44" s="18">
        <v>2</v>
      </c>
      <c r="E44" s="4">
        <v>3</v>
      </c>
      <c r="F44" s="4"/>
      <c r="G44" s="4">
        <v>3</v>
      </c>
      <c r="H44" s="4"/>
      <c r="I44" s="4">
        <v>3</v>
      </c>
      <c r="J44" s="4"/>
      <c r="K44" s="4" t="s">
        <v>11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8">
        <v>24</v>
      </c>
      <c r="X44" s="36"/>
    </row>
    <row r="45" spans="1:24" s="19" customFormat="1" ht="12" customHeight="1">
      <c r="A45" s="39"/>
      <c r="B45" s="16" t="s">
        <v>4</v>
      </c>
      <c r="C45" s="16" t="s">
        <v>29</v>
      </c>
      <c r="D45" s="18">
        <v>1</v>
      </c>
      <c r="E45" s="4">
        <v>3</v>
      </c>
      <c r="F45" s="4"/>
      <c r="G45" s="4">
        <v>3</v>
      </c>
      <c r="H45" s="4"/>
      <c r="I45" s="4" t="s">
        <v>10</v>
      </c>
      <c r="J45" s="4"/>
      <c r="K45" s="4" t="s">
        <v>22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8">
        <v>33</v>
      </c>
      <c r="X45" s="36"/>
    </row>
    <row r="46" spans="1:24" s="19" customFormat="1" ht="12" customHeight="1">
      <c r="A46" s="39"/>
      <c r="B46" s="37" t="s">
        <v>7</v>
      </c>
      <c r="C46" s="37" t="s">
        <v>30</v>
      </c>
      <c r="D46" s="18">
        <v>1</v>
      </c>
      <c r="E46" s="4">
        <v>3</v>
      </c>
      <c r="F46" s="4"/>
      <c r="G46" s="4">
        <v>3</v>
      </c>
      <c r="H46" s="4"/>
      <c r="I46" s="4" t="s">
        <v>10</v>
      </c>
      <c r="J46" s="4"/>
      <c r="K46" s="4" t="s">
        <v>14</v>
      </c>
      <c r="L46" s="4"/>
      <c r="M46" s="4" t="s">
        <v>23</v>
      </c>
      <c r="N46" s="4"/>
      <c r="O46" s="4"/>
      <c r="P46" s="4"/>
      <c r="Q46" s="4"/>
      <c r="R46" s="4"/>
      <c r="S46" s="4"/>
      <c r="T46" s="4"/>
      <c r="U46" s="4"/>
      <c r="V46" s="4"/>
      <c r="W46" s="18">
        <v>20</v>
      </c>
      <c r="X46" s="36"/>
    </row>
    <row r="47" spans="1:24" s="19" customFormat="1" ht="12" customHeight="1">
      <c r="A47" s="38"/>
      <c r="B47" s="38"/>
      <c r="C47" s="38"/>
      <c r="D47" s="18">
        <v>2</v>
      </c>
      <c r="E47" s="4"/>
      <c r="F47" s="4">
        <v>4</v>
      </c>
      <c r="G47" s="4"/>
      <c r="H47" s="4">
        <v>4</v>
      </c>
      <c r="I47" s="4"/>
      <c r="J47" s="4" t="s">
        <v>12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8">
        <v>24</v>
      </c>
      <c r="X47" s="36"/>
    </row>
    <row r="48" spans="1:24" s="2" customFormat="1" ht="12" customHeight="1">
      <c r="A48" s="40">
        <v>10</v>
      </c>
      <c r="B48" s="40" t="s">
        <v>3</v>
      </c>
      <c r="C48" s="40" t="s">
        <v>28</v>
      </c>
      <c r="D48" s="29">
        <v>1</v>
      </c>
      <c r="E48" s="30"/>
      <c r="F48" s="30">
        <v>3</v>
      </c>
      <c r="G48" s="30"/>
      <c r="H48" s="30">
        <v>3</v>
      </c>
      <c r="I48" s="30"/>
      <c r="J48" s="30" t="s">
        <v>10</v>
      </c>
      <c r="K48" s="30"/>
      <c r="L48" s="30" t="s">
        <v>17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29">
        <v>20</v>
      </c>
      <c r="X48" s="35">
        <f>SUM(W48:W53)</f>
        <v>127</v>
      </c>
    </row>
    <row r="49" spans="1:24" s="2" customFormat="1" ht="12" customHeight="1">
      <c r="A49" s="52"/>
      <c r="B49" s="41"/>
      <c r="C49" s="41"/>
      <c r="D49" s="29">
        <v>2</v>
      </c>
      <c r="E49" s="30">
        <v>3</v>
      </c>
      <c r="F49" s="30"/>
      <c r="G49" s="30">
        <v>3</v>
      </c>
      <c r="H49" s="30"/>
      <c r="I49" s="30">
        <v>3</v>
      </c>
      <c r="J49" s="30"/>
      <c r="K49" s="30" t="s">
        <v>46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29">
        <v>21</v>
      </c>
      <c r="X49" s="35"/>
    </row>
    <row r="50" spans="1:24" s="2" customFormat="1" ht="12" customHeight="1">
      <c r="A50" s="52"/>
      <c r="B50" s="31" t="s">
        <v>4</v>
      </c>
      <c r="C50" s="31" t="s">
        <v>29</v>
      </c>
      <c r="D50" s="29">
        <v>1</v>
      </c>
      <c r="E50" s="30">
        <v>3</v>
      </c>
      <c r="F50" s="30"/>
      <c r="G50" s="30">
        <v>3</v>
      </c>
      <c r="H50" s="30"/>
      <c r="I50" s="30" t="s">
        <v>10</v>
      </c>
      <c r="J50" s="30"/>
      <c r="K50" s="30" t="s">
        <v>15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9">
        <v>22</v>
      </c>
      <c r="X50" s="35"/>
    </row>
    <row r="51" spans="1:24" s="2" customFormat="1" ht="12" customHeight="1">
      <c r="A51" s="52"/>
      <c r="B51" s="40" t="s">
        <v>7</v>
      </c>
      <c r="C51" s="40" t="s">
        <v>30</v>
      </c>
      <c r="D51" s="29">
        <v>1</v>
      </c>
      <c r="E51" s="30">
        <v>3</v>
      </c>
      <c r="F51" s="30"/>
      <c r="G51" s="30">
        <v>3</v>
      </c>
      <c r="H51" s="30"/>
      <c r="I51" s="30" t="s">
        <v>10</v>
      </c>
      <c r="J51" s="30"/>
      <c r="K51" s="30" t="s">
        <v>14</v>
      </c>
      <c r="L51" s="30" t="s">
        <v>20</v>
      </c>
      <c r="M51" s="30"/>
      <c r="N51" s="30"/>
      <c r="O51" s="30"/>
      <c r="P51" s="30" t="s">
        <v>14</v>
      </c>
      <c r="Q51" s="30"/>
      <c r="R51" s="30"/>
      <c r="S51" s="30"/>
      <c r="T51" s="30"/>
      <c r="U51" s="30"/>
      <c r="V51" s="30"/>
      <c r="W51" s="29">
        <v>26</v>
      </c>
      <c r="X51" s="35"/>
    </row>
    <row r="52" spans="1:24" s="2" customFormat="1" ht="12" customHeight="1">
      <c r="A52" s="52"/>
      <c r="B52" s="41"/>
      <c r="C52" s="41"/>
      <c r="D52" s="29">
        <v>2</v>
      </c>
      <c r="E52" s="30">
        <v>4</v>
      </c>
      <c r="F52" s="30"/>
      <c r="G52" s="30">
        <v>4</v>
      </c>
      <c r="H52" s="30"/>
      <c r="I52" s="30" t="s">
        <v>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29">
        <v>24</v>
      </c>
      <c r="X52" s="35"/>
    </row>
    <row r="53" spans="1:24" s="2" customFormat="1" ht="12" customHeight="1">
      <c r="A53" s="41"/>
      <c r="B53" s="34" t="s">
        <v>44</v>
      </c>
      <c r="C53" s="34" t="s">
        <v>45</v>
      </c>
      <c r="D53" s="29">
        <v>1</v>
      </c>
      <c r="E53" s="30"/>
      <c r="F53" s="30">
        <v>3</v>
      </c>
      <c r="G53" s="30"/>
      <c r="H53" s="30" t="s">
        <v>10</v>
      </c>
      <c r="I53" s="30"/>
      <c r="J53" s="30" t="s">
        <v>17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29">
        <v>14</v>
      </c>
      <c r="X53" s="35"/>
    </row>
    <row r="54" spans="1:24" s="19" customFormat="1" ht="12" customHeight="1">
      <c r="A54" s="37">
        <v>11</v>
      </c>
      <c r="B54" s="15" t="s">
        <v>3</v>
      </c>
      <c r="C54" s="15" t="s">
        <v>28</v>
      </c>
      <c r="D54" s="18">
        <v>1</v>
      </c>
      <c r="E54" s="4">
        <v>3</v>
      </c>
      <c r="F54" s="4"/>
      <c r="G54" s="4">
        <v>3</v>
      </c>
      <c r="H54" s="4"/>
      <c r="I54" s="4" t="s">
        <v>10</v>
      </c>
      <c r="J54" s="4" t="s">
        <v>17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8">
        <v>20</v>
      </c>
      <c r="X54" s="25"/>
    </row>
    <row r="55" spans="1:24" s="2" customFormat="1" ht="36.75" customHeight="1">
      <c r="A55" s="39"/>
      <c r="B55" s="8" t="s">
        <v>4</v>
      </c>
      <c r="C55" s="8" t="s">
        <v>29</v>
      </c>
      <c r="D55" s="9" t="s">
        <v>49</v>
      </c>
      <c r="E55" s="6">
        <v>3</v>
      </c>
      <c r="F55" s="6"/>
      <c r="G55" s="6">
        <v>3</v>
      </c>
      <c r="H55" s="6"/>
      <c r="I55" s="6" t="s">
        <v>14</v>
      </c>
      <c r="J55" s="6"/>
      <c r="K55" s="6" t="s">
        <v>16</v>
      </c>
      <c r="L55" s="6"/>
      <c r="M55" s="6">
        <v>1</v>
      </c>
      <c r="N55" s="6" t="s">
        <v>50</v>
      </c>
      <c r="O55" s="6"/>
      <c r="P55" s="6"/>
      <c r="Q55" s="6"/>
      <c r="R55" s="6"/>
      <c r="S55" s="6"/>
      <c r="T55" s="6"/>
      <c r="U55" s="6"/>
      <c r="V55" s="6"/>
      <c r="W55" s="18"/>
      <c r="X55" s="26"/>
    </row>
    <row r="56" spans="1:24" s="19" customFormat="1" ht="12" customHeight="1">
      <c r="A56" s="39"/>
      <c r="B56" s="37" t="s">
        <v>7</v>
      </c>
      <c r="C56" s="37" t="s">
        <v>30</v>
      </c>
      <c r="D56" s="18">
        <v>1</v>
      </c>
      <c r="E56" s="4">
        <v>3</v>
      </c>
      <c r="F56" s="4"/>
      <c r="G56" s="4">
        <v>3</v>
      </c>
      <c r="H56" s="4"/>
      <c r="I56" s="4" t="s">
        <v>10</v>
      </c>
      <c r="J56" s="4"/>
      <c r="K56" s="4" t="s">
        <v>15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8">
        <v>22</v>
      </c>
      <c r="X56" s="25"/>
    </row>
    <row r="57" spans="1:24" s="19" customFormat="1" ht="12" customHeight="1">
      <c r="A57" s="38"/>
      <c r="B57" s="38"/>
      <c r="C57" s="38"/>
      <c r="D57" s="18">
        <v>2</v>
      </c>
      <c r="E57" s="4"/>
      <c r="F57" s="4">
        <v>3</v>
      </c>
      <c r="G57" s="4"/>
      <c r="H57" s="4">
        <v>3</v>
      </c>
      <c r="I57" s="4"/>
      <c r="J57" s="4" t="s">
        <v>46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8">
        <v>18</v>
      </c>
      <c r="X57" s="25"/>
    </row>
    <row r="58" spans="1:24" s="2" customFormat="1" ht="12" customHeight="1">
      <c r="A58" s="40">
        <v>12</v>
      </c>
      <c r="B58" s="27" t="s">
        <v>3</v>
      </c>
      <c r="C58" s="27" t="s">
        <v>28</v>
      </c>
      <c r="D58" s="29">
        <v>1</v>
      </c>
      <c r="E58" s="30">
        <v>3</v>
      </c>
      <c r="F58" s="30"/>
      <c r="G58" s="30">
        <v>3</v>
      </c>
      <c r="H58" s="30"/>
      <c r="I58" s="30" t="s">
        <v>10</v>
      </c>
      <c r="J58" s="30"/>
      <c r="K58" s="30" t="s">
        <v>14</v>
      </c>
      <c r="L58" s="30"/>
      <c r="M58" s="30" t="s">
        <v>16</v>
      </c>
      <c r="N58" s="30"/>
      <c r="O58" s="30"/>
      <c r="P58" s="30" t="s">
        <v>21</v>
      </c>
      <c r="Q58" s="30"/>
      <c r="R58" s="30"/>
      <c r="S58" s="30"/>
      <c r="T58" s="30"/>
      <c r="U58" s="30"/>
      <c r="V58" s="30"/>
      <c r="W58" s="29">
        <v>24</v>
      </c>
      <c r="X58" s="26"/>
    </row>
    <row r="59" spans="1:24" s="2" customFormat="1" ht="12" customHeight="1">
      <c r="A59" s="52"/>
      <c r="B59" s="40" t="s">
        <v>4</v>
      </c>
      <c r="C59" s="40" t="s">
        <v>29</v>
      </c>
      <c r="D59" s="29">
        <v>1</v>
      </c>
      <c r="E59" s="30"/>
      <c r="F59" s="30">
        <v>3</v>
      </c>
      <c r="G59" s="30"/>
      <c r="H59" s="30">
        <v>3</v>
      </c>
      <c r="I59" s="30"/>
      <c r="J59" s="30" t="s">
        <v>14</v>
      </c>
      <c r="K59" s="30"/>
      <c r="L59" s="30" t="s">
        <v>20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29">
        <v>24</v>
      </c>
      <c r="X59" s="26"/>
    </row>
    <row r="60" spans="1:24" s="2" customFormat="1" ht="12" customHeight="1">
      <c r="A60" s="52"/>
      <c r="B60" s="41"/>
      <c r="C60" s="41"/>
      <c r="D60" s="29">
        <v>2</v>
      </c>
      <c r="E60" s="30">
        <v>3</v>
      </c>
      <c r="F60" s="30"/>
      <c r="G60" s="30">
        <v>3</v>
      </c>
      <c r="H60" s="30"/>
      <c r="I60" s="30" t="s">
        <v>10</v>
      </c>
      <c r="J60" s="30"/>
      <c r="K60" s="30" t="s">
        <v>17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29">
        <v>20</v>
      </c>
      <c r="X60" s="26"/>
    </row>
    <row r="61" spans="1:24" s="2" customFormat="1" ht="12" customHeight="1">
      <c r="A61" s="41"/>
      <c r="B61" s="31" t="s">
        <v>7</v>
      </c>
      <c r="C61" s="31" t="s">
        <v>30</v>
      </c>
      <c r="D61" s="29">
        <v>1</v>
      </c>
      <c r="E61" s="30">
        <v>3</v>
      </c>
      <c r="F61" s="30"/>
      <c r="G61" s="30">
        <v>3</v>
      </c>
      <c r="H61" s="30"/>
      <c r="I61" s="30" t="s">
        <v>10</v>
      </c>
      <c r="J61" s="30"/>
      <c r="K61" s="30" t="s">
        <v>11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29">
        <v>27</v>
      </c>
      <c r="X61" s="26"/>
    </row>
    <row r="62" spans="1:24" s="19" customFormat="1" ht="12" customHeight="1">
      <c r="A62" s="37">
        <v>13</v>
      </c>
      <c r="B62" s="15" t="s">
        <v>3</v>
      </c>
      <c r="C62" s="15" t="s">
        <v>28</v>
      </c>
      <c r="D62" s="18">
        <v>1</v>
      </c>
      <c r="E62" s="4">
        <v>3</v>
      </c>
      <c r="F62" s="4"/>
      <c r="G62" s="4">
        <v>3</v>
      </c>
      <c r="H62" s="4"/>
      <c r="I62" s="4" t="s">
        <v>10</v>
      </c>
      <c r="J62" s="4"/>
      <c r="K62" s="4" t="s">
        <v>17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8">
        <v>20</v>
      </c>
      <c r="X62" s="25"/>
    </row>
    <row r="63" spans="1:24" s="19" customFormat="1" ht="12" customHeight="1">
      <c r="A63" s="39"/>
      <c r="B63" s="16" t="s">
        <v>4</v>
      </c>
      <c r="C63" s="16" t="s">
        <v>29</v>
      </c>
      <c r="D63" s="18">
        <v>1</v>
      </c>
      <c r="E63" s="4">
        <v>3</v>
      </c>
      <c r="F63" s="4"/>
      <c r="G63" s="4">
        <v>3</v>
      </c>
      <c r="H63" s="4"/>
      <c r="I63" s="4" t="s">
        <v>14</v>
      </c>
      <c r="J63" s="4"/>
      <c r="K63" s="4" t="s">
        <v>20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8">
        <v>13</v>
      </c>
      <c r="X63" s="25"/>
    </row>
    <row r="64" spans="1:24" s="19" customFormat="1" ht="12" customHeight="1">
      <c r="A64" s="38"/>
      <c r="B64" s="16" t="s">
        <v>7</v>
      </c>
      <c r="C64" s="16" t="s">
        <v>30</v>
      </c>
      <c r="D64" s="18">
        <v>1</v>
      </c>
      <c r="E64" s="4">
        <v>3</v>
      </c>
      <c r="F64" s="4"/>
      <c r="G64" s="4">
        <v>3</v>
      </c>
      <c r="H64" s="4"/>
      <c r="I64" s="4" t="s">
        <v>10</v>
      </c>
      <c r="J64" s="4" t="s">
        <v>17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8">
        <v>20</v>
      </c>
      <c r="X64" s="25"/>
    </row>
    <row r="65" spans="1:24" s="2" customFormat="1" ht="12" customHeight="1">
      <c r="A65" s="40">
        <v>14</v>
      </c>
      <c r="B65" s="27" t="s">
        <v>3</v>
      </c>
      <c r="C65" s="27" t="s">
        <v>28</v>
      </c>
      <c r="D65" s="29">
        <v>1</v>
      </c>
      <c r="E65" s="30">
        <v>3</v>
      </c>
      <c r="F65" s="30"/>
      <c r="G65" s="30">
        <v>3</v>
      </c>
      <c r="H65" s="30"/>
      <c r="I65" s="30" t="s">
        <v>14</v>
      </c>
      <c r="J65" s="30" t="s">
        <v>16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29">
        <v>12</v>
      </c>
      <c r="X65" s="26"/>
    </row>
    <row r="66" spans="1:24" s="2" customFormat="1" ht="12" customHeight="1">
      <c r="A66" s="52"/>
      <c r="B66" s="31" t="s">
        <v>4</v>
      </c>
      <c r="C66" s="31" t="s">
        <v>29</v>
      </c>
      <c r="D66" s="29">
        <v>1</v>
      </c>
      <c r="E66" s="30">
        <v>3</v>
      </c>
      <c r="F66" s="30"/>
      <c r="G66" s="30" t="s">
        <v>10</v>
      </c>
      <c r="H66" s="30"/>
      <c r="I66" s="30" t="s">
        <v>20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9">
        <v>12</v>
      </c>
      <c r="X66" s="26"/>
    </row>
    <row r="67" spans="1:24" s="2" customFormat="1" ht="24.75" customHeight="1">
      <c r="A67" s="41"/>
      <c r="B67" s="8" t="s">
        <v>7</v>
      </c>
      <c r="C67" s="8" t="s">
        <v>51</v>
      </c>
      <c r="D67" s="8" t="s">
        <v>9</v>
      </c>
      <c r="E67" s="30">
        <v>3</v>
      </c>
      <c r="F67" s="30"/>
      <c r="G67" s="30">
        <v>3</v>
      </c>
      <c r="H67" s="30"/>
      <c r="I67" s="30" t="s">
        <v>14</v>
      </c>
      <c r="J67" s="30"/>
      <c r="K67" s="30" t="s">
        <v>16</v>
      </c>
      <c r="L67" s="30"/>
      <c r="M67" s="30">
        <v>1</v>
      </c>
      <c r="N67" s="30">
        <v>1</v>
      </c>
      <c r="O67" s="30"/>
      <c r="P67" s="30"/>
      <c r="Q67" s="30"/>
      <c r="R67" s="30"/>
      <c r="S67" s="30"/>
      <c r="T67" s="30"/>
      <c r="U67" s="30"/>
      <c r="V67" s="30"/>
      <c r="W67" s="29"/>
      <c r="X67" s="26"/>
    </row>
    <row r="68" ht="11.25">
      <c r="E68" s="1" t="s">
        <v>26</v>
      </c>
    </row>
  </sheetData>
  <mergeCells count="62">
    <mergeCell ref="A1:W1"/>
    <mergeCell ref="X43:X47"/>
    <mergeCell ref="X48:X53"/>
    <mergeCell ref="X24:X27"/>
    <mergeCell ref="X28:X32"/>
    <mergeCell ref="X33:X37"/>
    <mergeCell ref="X38:X42"/>
    <mergeCell ref="X5:X8"/>
    <mergeCell ref="X9:X13"/>
    <mergeCell ref="X14:X17"/>
    <mergeCell ref="X18:X23"/>
    <mergeCell ref="C56:C57"/>
    <mergeCell ref="C59:C60"/>
    <mergeCell ref="C43:C44"/>
    <mergeCell ref="C46:C47"/>
    <mergeCell ref="C48:C49"/>
    <mergeCell ref="C51:C52"/>
    <mergeCell ref="C28:C29"/>
    <mergeCell ref="C33:C34"/>
    <mergeCell ref="C36:C37"/>
    <mergeCell ref="C38:C39"/>
    <mergeCell ref="C18:C19"/>
    <mergeCell ref="C21:C22"/>
    <mergeCell ref="C9:C10"/>
    <mergeCell ref="C24:C25"/>
    <mergeCell ref="B46:B47"/>
    <mergeCell ref="A5:A8"/>
    <mergeCell ref="A33:A37"/>
    <mergeCell ref="A38:A41"/>
    <mergeCell ref="A24:A27"/>
    <mergeCell ref="A9:A13"/>
    <mergeCell ref="A18:A23"/>
    <mergeCell ref="A28:A32"/>
    <mergeCell ref="A65:A67"/>
    <mergeCell ref="W2:W4"/>
    <mergeCell ref="B24:B25"/>
    <mergeCell ref="B28:B29"/>
    <mergeCell ref="B18:B19"/>
    <mergeCell ref="B21:B22"/>
    <mergeCell ref="B33:B34"/>
    <mergeCell ref="B36:B37"/>
    <mergeCell ref="B38:B39"/>
    <mergeCell ref="B43:B44"/>
    <mergeCell ref="A2:A4"/>
    <mergeCell ref="B2:B4"/>
    <mergeCell ref="D2:D4"/>
    <mergeCell ref="A14:A17"/>
    <mergeCell ref="B5:B6"/>
    <mergeCell ref="B9:B10"/>
    <mergeCell ref="B14:B15"/>
    <mergeCell ref="C2:C4"/>
    <mergeCell ref="C5:C6"/>
    <mergeCell ref="C14:C15"/>
    <mergeCell ref="A54:A57"/>
    <mergeCell ref="A58:A61"/>
    <mergeCell ref="A62:A64"/>
    <mergeCell ref="A43:A47"/>
    <mergeCell ref="A48:A53"/>
    <mergeCell ref="B48:B49"/>
    <mergeCell ref="B51:B52"/>
    <mergeCell ref="B59:B60"/>
    <mergeCell ref="B56:B57"/>
  </mergeCells>
  <printOptions/>
  <pageMargins left="0" right="0" top="0" bottom="0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2006-12-19T09:27:51Z</cp:lastPrinted>
  <dcterms:created xsi:type="dcterms:W3CDTF">2006-12-12T08:36:51Z</dcterms:created>
  <dcterms:modified xsi:type="dcterms:W3CDTF">2006-12-22T17:00:54Z</dcterms:modified>
  <cp:category/>
  <cp:version/>
  <cp:contentType/>
  <cp:contentStatus/>
</cp:coreProperties>
</file>