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465" activeTab="2"/>
  </bookViews>
  <sheets>
    <sheet name="Вес приседаний на 12" sheetId="1" r:id="rId1"/>
    <sheet name="Жим лежа на 12" sheetId="2" r:id="rId2"/>
    <sheet name="Становая на 12" sheetId="3" r:id="rId3"/>
  </sheets>
  <definedNames/>
  <calcPr fullCalcOnLoad="1"/>
</workbook>
</file>

<file path=xl/sharedStrings.xml><?xml version="1.0" encoding="utf-8"?>
<sst xmlns="http://schemas.openxmlformats.org/spreadsheetml/2006/main" count="161" uniqueCount="37">
  <si>
    <t>КПШ</t>
  </si>
  <si>
    <t>3/3</t>
  </si>
  <si>
    <t>2/3</t>
  </si>
  <si>
    <t>ВЕС</t>
  </si>
  <si>
    <t>кг.</t>
  </si>
  <si>
    <t xml:space="preserve">ОИ, </t>
  </si>
  <si>
    <t>%</t>
  </si>
  <si>
    <t>ПРИСЕДАНИЯ</t>
  </si>
  <si>
    <t>I</t>
  </si>
  <si>
    <t>1*</t>
  </si>
  <si>
    <t>II</t>
  </si>
  <si>
    <t>5(1*)</t>
  </si>
  <si>
    <t>3(1*)</t>
  </si>
  <si>
    <t>3*</t>
  </si>
  <si>
    <t>5/5</t>
  </si>
  <si>
    <t>№</t>
  </si>
  <si>
    <t>тр-ки</t>
  </si>
  <si>
    <t>3/2</t>
  </si>
  <si>
    <t>Ж И М   Л Е Ж А</t>
  </si>
  <si>
    <t>Нед.</t>
  </si>
  <si>
    <t>Цифра со звездочкой. Это значит жим с паузой.</t>
  </si>
  <si>
    <t>8п</t>
  </si>
  <si>
    <t>5п</t>
  </si>
  <si>
    <t>Мах п</t>
  </si>
  <si>
    <t>3п</t>
  </si>
  <si>
    <t>&gt;13</t>
  </si>
  <si>
    <t>СТАНОВАЯ ТЯГА</t>
  </si>
  <si>
    <t>П. Это означает тягу с подставки.</t>
  </si>
  <si>
    <t>3/8</t>
  </si>
  <si>
    <t>3/5</t>
  </si>
  <si>
    <t>4/5</t>
  </si>
  <si>
    <t>4/8</t>
  </si>
  <si>
    <t>4/5(1*)</t>
  </si>
  <si>
    <t>3/1</t>
  </si>
  <si>
    <t>подходы х разы</t>
  </si>
  <si>
    <t>4/3</t>
  </si>
  <si>
    <t>1**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</si>
</sst>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%"/>
    <numFmt numFmtId="170" formatCode="0.0%"/>
    <numFmt numFmtId="171" formatCode="#,##0.0"/>
  </numFmts>
  <fonts count="1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6" fillId="2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2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7" fillId="3" borderId="6" xfId="0" applyFont="1" applyFill="1" applyBorder="1" applyAlignment="1">
      <alignment horizontal="center" wrapText="1"/>
    </xf>
    <xf numFmtId="170" fontId="6" fillId="3" borderId="10" xfId="17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textRotation="255"/>
    </xf>
    <xf numFmtId="0" fontId="9" fillId="0" borderId="11" xfId="0" applyFont="1" applyBorder="1" applyAlignment="1">
      <alignment textRotation="255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1" fillId="0" borderId="11" xfId="0" applyFont="1" applyBorder="1" applyAlignment="1">
      <alignment vertical="center" textRotation="255"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textRotation="255"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E18" sqref="E18"/>
    </sheetView>
  </sheetViews>
  <sheetFormatPr defaultColWidth="9.00390625" defaultRowHeight="12.75"/>
  <cols>
    <col min="1" max="1" width="4.75390625" style="30" customWidth="1"/>
    <col min="2" max="2" width="5.875" style="30" customWidth="1"/>
    <col min="3" max="15" width="5.375" style="30" customWidth="1"/>
    <col min="16" max="16" width="5.625" style="30" customWidth="1"/>
    <col min="17" max="17" width="4.75390625" style="30" customWidth="1"/>
    <col min="18" max="18" width="4.625" style="1" customWidth="1"/>
    <col min="19" max="19" width="4.25390625" style="1" customWidth="1"/>
    <col min="20" max="16384" width="9.125" style="1" customWidth="1"/>
  </cols>
  <sheetData>
    <row r="1" spans="1:18" s="2" customFormat="1" ht="12" customHeight="1">
      <c r="A1" s="4" t="s">
        <v>19</v>
      </c>
      <c r="B1" s="8"/>
      <c r="C1" s="9"/>
      <c r="D1" s="9"/>
      <c r="E1" s="9"/>
      <c r="F1" s="9" t="s">
        <v>3</v>
      </c>
      <c r="G1" s="9">
        <v>100</v>
      </c>
      <c r="H1" s="9" t="s">
        <v>4</v>
      </c>
      <c r="I1" s="9"/>
      <c r="J1" s="9"/>
      <c r="K1" s="9"/>
      <c r="L1" s="9"/>
      <c r="M1" s="9"/>
      <c r="N1" s="9"/>
      <c r="O1" s="9"/>
      <c r="P1" s="10" t="s">
        <v>5</v>
      </c>
      <c r="Q1" s="11" t="s">
        <v>0</v>
      </c>
      <c r="R1" s="50" t="s">
        <v>7</v>
      </c>
    </row>
    <row r="2" spans="1:18" s="2" customFormat="1" ht="12" customHeight="1">
      <c r="A2" s="46"/>
      <c r="B2" s="45">
        <v>0.625</v>
      </c>
      <c r="C2" s="45">
        <v>0.65</v>
      </c>
      <c r="D2" s="45">
        <v>0.675</v>
      </c>
      <c r="E2" s="45">
        <v>0.7</v>
      </c>
      <c r="F2" s="45">
        <v>0.725</v>
      </c>
      <c r="G2" s="45">
        <v>0.75</v>
      </c>
      <c r="H2" s="45">
        <v>0.775</v>
      </c>
      <c r="I2" s="45">
        <v>0.8</v>
      </c>
      <c r="J2" s="45">
        <v>0.825</v>
      </c>
      <c r="K2" s="45">
        <v>0.85</v>
      </c>
      <c r="L2" s="45">
        <v>0.875</v>
      </c>
      <c r="M2" s="45">
        <v>0.9</v>
      </c>
      <c r="N2" s="45">
        <v>0.925</v>
      </c>
      <c r="O2" s="45">
        <v>0.95</v>
      </c>
      <c r="P2" s="39"/>
      <c r="Q2" s="40"/>
      <c r="R2" s="50"/>
    </row>
    <row r="3" spans="1:18" ht="12" customHeight="1">
      <c r="A3" s="12"/>
      <c r="B3" s="14">
        <f>ROUNDDOWN(($G$1*0.625)/2.5,0)*2.5</f>
        <v>62.5</v>
      </c>
      <c r="C3" s="14">
        <f>ROUNDDOWN(($G$1*0.65)/2.5,0)*2.5</f>
        <v>65</v>
      </c>
      <c r="D3" s="14">
        <f>ROUNDDOWN(($G$1*0.675)/2.5,0)*2.5</f>
        <v>67.5</v>
      </c>
      <c r="E3" s="14">
        <f>ROUNDDOWN(($G$1*0.7)/2.5,0)*2.5</f>
        <v>70</v>
      </c>
      <c r="F3" s="14">
        <f>ROUNDDOWN(($G$1*0.725)/2.5,0)*2.5</f>
        <v>72.5</v>
      </c>
      <c r="G3" s="14">
        <f>ROUNDDOWN(($G$1*0.75)/2.5,0)*2.5</f>
        <v>75</v>
      </c>
      <c r="H3" s="14">
        <f>ROUNDDOWN(($G$1*0.775)/2.5,0)*2.5</f>
        <v>77.5</v>
      </c>
      <c r="I3" s="14">
        <f>ROUNDDOWN(($G$1*0.8)/2.5,0)*2.5</f>
        <v>80</v>
      </c>
      <c r="J3" s="14">
        <f>ROUNDDOWN(($G$1*0.825)/2.5,0)*2.5</f>
        <v>82.5</v>
      </c>
      <c r="K3" s="14">
        <f>ROUNDDOWN(($G$1*0.85)/2.5,0)*2.5</f>
        <v>85</v>
      </c>
      <c r="L3" s="14">
        <f>ROUNDDOWN(($G$1*0.875)/2.5,0)*2.5</f>
        <v>87.5</v>
      </c>
      <c r="M3" s="14">
        <f>ROUNDDOWN(($G$1*0.9)/2.5,0)*2.5</f>
        <v>90</v>
      </c>
      <c r="N3" s="14">
        <f>ROUNDDOWN(($G$1*0.925)/2.5,0)*2.5</f>
        <v>92.5</v>
      </c>
      <c r="O3" s="14">
        <f>ROUNDDOWN(($G$1*0.95)/2.5,0)*2.5</f>
        <v>95</v>
      </c>
      <c r="P3" s="15" t="s">
        <v>6</v>
      </c>
      <c r="Q3" s="16"/>
      <c r="R3" s="50"/>
    </row>
    <row r="4" spans="1:18" ht="12" customHeight="1">
      <c r="A4" s="17">
        <v>1</v>
      </c>
      <c r="B4" s="20"/>
      <c r="C4" s="20"/>
      <c r="D4" s="20"/>
      <c r="E4" s="20"/>
      <c r="F4" s="20"/>
      <c r="G4" s="21" t="s">
        <v>29</v>
      </c>
      <c r="H4" s="20"/>
      <c r="I4" s="20"/>
      <c r="J4" s="20"/>
      <c r="K4" s="20"/>
      <c r="L4" s="20"/>
      <c r="M4" s="20"/>
      <c r="N4" s="20"/>
      <c r="O4" s="20"/>
      <c r="P4" s="25">
        <v>75</v>
      </c>
      <c r="Q4" s="25">
        <v>15</v>
      </c>
      <c r="R4" s="50"/>
    </row>
    <row r="5" spans="1:18" ht="12" customHeight="1">
      <c r="A5" s="17">
        <v>2</v>
      </c>
      <c r="B5" s="20"/>
      <c r="C5" s="20"/>
      <c r="D5" s="21" t="s">
        <v>29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5">
        <v>67.5</v>
      </c>
      <c r="Q5" s="25">
        <v>15</v>
      </c>
      <c r="R5" s="50"/>
    </row>
    <row r="6" spans="1:18" ht="12" customHeight="1">
      <c r="A6" s="17">
        <v>3</v>
      </c>
      <c r="B6" s="21">
        <v>3</v>
      </c>
      <c r="C6" s="20"/>
      <c r="D6" s="20"/>
      <c r="E6" s="20"/>
      <c r="F6" s="21" t="s">
        <v>1</v>
      </c>
      <c r="G6" s="21">
        <v>3</v>
      </c>
      <c r="H6" s="20"/>
      <c r="I6" s="20"/>
      <c r="J6" s="20"/>
      <c r="K6" s="20"/>
      <c r="L6" s="20"/>
      <c r="M6" s="20"/>
      <c r="N6" s="20"/>
      <c r="O6" s="20"/>
      <c r="P6" s="25">
        <v>71</v>
      </c>
      <c r="Q6" s="25">
        <v>15</v>
      </c>
      <c r="R6" s="50"/>
    </row>
    <row r="7" spans="1:18" ht="12" customHeight="1">
      <c r="A7" s="17">
        <v>4</v>
      </c>
      <c r="B7" s="21">
        <v>3</v>
      </c>
      <c r="C7" s="20"/>
      <c r="D7" s="20"/>
      <c r="E7" s="21">
        <v>3</v>
      </c>
      <c r="F7" s="20"/>
      <c r="G7" s="20"/>
      <c r="H7" s="21" t="s">
        <v>1</v>
      </c>
      <c r="I7" s="20"/>
      <c r="J7" s="20"/>
      <c r="K7" s="20"/>
      <c r="L7" s="20"/>
      <c r="M7" s="20"/>
      <c r="N7" s="20"/>
      <c r="O7" s="20"/>
      <c r="P7" s="25">
        <v>73</v>
      </c>
      <c r="Q7" s="25">
        <v>15</v>
      </c>
      <c r="R7" s="50"/>
    </row>
    <row r="8" spans="1:18" ht="12" customHeight="1">
      <c r="A8" s="17">
        <v>5</v>
      </c>
      <c r="B8" s="21">
        <v>3</v>
      </c>
      <c r="C8" s="20"/>
      <c r="D8" s="20"/>
      <c r="E8" s="21">
        <v>3</v>
      </c>
      <c r="F8" s="20"/>
      <c r="G8" s="21">
        <v>3</v>
      </c>
      <c r="H8" s="20"/>
      <c r="I8" s="21" t="s">
        <v>1</v>
      </c>
      <c r="J8" s="20"/>
      <c r="K8" s="20"/>
      <c r="L8" s="20"/>
      <c r="M8" s="20"/>
      <c r="N8" s="20"/>
      <c r="O8" s="20"/>
      <c r="P8" s="25">
        <v>75</v>
      </c>
      <c r="Q8" s="25">
        <v>18</v>
      </c>
      <c r="R8" s="50"/>
    </row>
    <row r="9" spans="1:18" ht="12" customHeight="1">
      <c r="A9" s="17">
        <v>6</v>
      </c>
      <c r="B9" s="20"/>
      <c r="C9" s="21">
        <v>3</v>
      </c>
      <c r="D9" s="20"/>
      <c r="E9" s="20"/>
      <c r="F9" s="21">
        <v>3</v>
      </c>
      <c r="G9" s="20"/>
      <c r="H9" s="21">
        <v>3</v>
      </c>
      <c r="I9" s="20"/>
      <c r="J9" s="21" t="s">
        <v>1</v>
      </c>
      <c r="K9" s="20"/>
      <c r="L9" s="20"/>
      <c r="M9" s="20"/>
      <c r="N9" s="20"/>
      <c r="O9" s="20"/>
      <c r="P9" s="25">
        <v>77</v>
      </c>
      <c r="Q9" s="25">
        <v>18</v>
      </c>
      <c r="R9" s="50"/>
    </row>
    <row r="10" spans="1:18" ht="12" customHeight="1">
      <c r="A10" s="17">
        <v>7</v>
      </c>
      <c r="B10" s="20"/>
      <c r="C10" s="20"/>
      <c r="D10" s="21">
        <v>3</v>
      </c>
      <c r="E10" s="20"/>
      <c r="F10" s="20"/>
      <c r="G10" s="20"/>
      <c r="H10" s="21">
        <v>3</v>
      </c>
      <c r="I10" s="20"/>
      <c r="J10" s="20"/>
      <c r="K10" s="20"/>
      <c r="L10" s="21" t="s">
        <v>1</v>
      </c>
      <c r="M10" s="20"/>
      <c r="N10" s="20"/>
      <c r="O10" s="20"/>
      <c r="P10" s="25">
        <v>81</v>
      </c>
      <c r="Q10" s="25">
        <v>15</v>
      </c>
      <c r="R10" s="50"/>
    </row>
    <row r="11" spans="1:18" ht="12" customHeight="1">
      <c r="A11" s="17">
        <v>8</v>
      </c>
      <c r="B11" s="20"/>
      <c r="C11" s="20"/>
      <c r="D11" s="21">
        <v>3</v>
      </c>
      <c r="E11" s="20"/>
      <c r="F11" s="20"/>
      <c r="G11" s="20"/>
      <c r="H11" s="20"/>
      <c r="I11" s="21">
        <v>2</v>
      </c>
      <c r="J11" s="20"/>
      <c r="K11" s="20"/>
      <c r="L11" s="20"/>
      <c r="M11" s="21" t="s">
        <v>17</v>
      </c>
      <c r="N11" s="20"/>
      <c r="O11" s="20"/>
      <c r="P11" s="25">
        <v>82</v>
      </c>
      <c r="Q11" s="25">
        <v>11</v>
      </c>
      <c r="R11" s="50"/>
    </row>
    <row r="12" spans="1:18" ht="12" customHeight="1">
      <c r="A12" s="17">
        <v>9</v>
      </c>
      <c r="B12" s="20"/>
      <c r="C12" s="20"/>
      <c r="D12" s="21">
        <v>2</v>
      </c>
      <c r="E12" s="20"/>
      <c r="F12" s="20"/>
      <c r="G12" s="20"/>
      <c r="H12" s="20"/>
      <c r="I12" s="21">
        <v>1</v>
      </c>
      <c r="J12" s="20"/>
      <c r="K12" s="20"/>
      <c r="L12" s="20"/>
      <c r="M12" s="21">
        <v>1</v>
      </c>
      <c r="N12" s="21">
        <v>1</v>
      </c>
      <c r="O12" s="20"/>
      <c r="P12" s="25">
        <v>80</v>
      </c>
      <c r="Q12" s="25">
        <v>5</v>
      </c>
      <c r="R12" s="50"/>
    </row>
    <row r="13" spans="1:18" ht="12" customHeight="1">
      <c r="A13" s="17">
        <v>10</v>
      </c>
      <c r="B13" s="21">
        <v>3</v>
      </c>
      <c r="C13" s="20"/>
      <c r="D13" s="20"/>
      <c r="E13" s="21">
        <v>3</v>
      </c>
      <c r="F13" s="20"/>
      <c r="G13" s="21">
        <v>1</v>
      </c>
      <c r="H13" s="20"/>
      <c r="I13" s="21">
        <v>1</v>
      </c>
      <c r="J13" s="20"/>
      <c r="K13" s="20"/>
      <c r="L13" s="20"/>
      <c r="M13" s="20"/>
      <c r="N13" s="20"/>
      <c r="O13" s="20"/>
      <c r="P13" s="25">
        <v>69</v>
      </c>
      <c r="Q13" s="25">
        <v>8</v>
      </c>
      <c r="R13" s="50"/>
    </row>
    <row r="14" spans="1:18" ht="12" customHeight="1">
      <c r="A14" s="17">
        <v>11</v>
      </c>
      <c r="B14" s="21">
        <v>3</v>
      </c>
      <c r="C14" s="20"/>
      <c r="D14" s="20"/>
      <c r="E14" s="21">
        <v>2</v>
      </c>
      <c r="F14" s="20"/>
      <c r="G14" s="20"/>
      <c r="H14" s="20"/>
      <c r="I14" s="21">
        <v>2</v>
      </c>
      <c r="J14" s="20"/>
      <c r="K14" s="20"/>
      <c r="L14" s="20"/>
      <c r="M14" s="21">
        <v>1</v>
      </c>
      <c r="N14" s="20"/>
      <c r="O14" s="21">
        <v>1</v>
      </c>
      <c r="P14" s="25">
        <v>75</v>
      </c>
      <c r="Q14" s="25">
        <v>9</v>
      </c>
      <c r="R14" s="50"/>
    </row>
    <row r="15" ht="12" customHeight="1"/>
    <row r="16" spans="1:19" s="2" customFormat="1" ht="12" customHeight="1">
      <c r="A16" s="4" t="s">
        <v>19</v>
      </c>
      <c r="B16" s="7" t="s">
        <v>15</v>
      </c>
      <c r="C16" s="8"/>
      <c r="D16" s="9"/>
      <c r="E16" s="9"/>
      <c r="F16" s="9"/>
      <c r="G16" s="9" t="s">
        <v>3</v>
      </c>
      <c r="H16" s="9">
        <v>100</v>
      </c>
      <c r="I16" s="9" t="s">
        <v>4</v>
      </c>
      <c r="J16" s="9"/>
      <c r="K16" s="9"/>
      <c r="L16" s="9"/>
      <c r="M16" s="9"/>
      <c r="N16" s="9"/>
      <c r="O16" s="9"/>
      <c r="P16" s="9"/>
      <c r="Q16" s="10" t="s">
        <v>5</v>
      </c>
      <c r="R16" s="11" t="s">
        <v>0</v>
      </c>
      <c r="S16" s="49" t="s">
        <v>7</v>
      </c>
    </row>
    <row r="17" spans="1:19" s="2" customFormat="1" ht="12" customHeight="1">
      <c r="A17" s="46"/>
      <c r="B17" s="13"/>
      <c r="C17" s="45">
        <v>0.625</v>
      </c>
      <c r="D17" s="45">
        <v>0.65</v>
      </c>
      <c r="E17" s="45">
        <v>0.675</v>
      </c>
      <c r="F17" s="45">
        <v>0.7</v>
      </c>
      <c r="G17" s="45">
        <v>0.725</v>
      </c>
      <c r="H17" s="45">
        <v>0.75</v>
      </c>
      <c r="I17" s="45">
        <v>0.775</v>
      </c>
      <c r="J17" s="45">
        <v>0.8</v>
      </c>
      <c r="K17" s="45">
        <v>0.825</v>
      </c>
      <c r="L17" s="45">
        <v>0.85</v>
      </c>
      <c r="M17" s="45">
        <v>0.875</v>
      </c>
      <c r="N17" s="45">
        <v>0.9</v>
      </c>
      <c r="O17" s="45">
        <v>0.925</v>
      </c>
      <c r="P17" s="45">
        <v>0.95</v>
      </c>
      <c r="Q17" s="39"/>
      <c r="R17" s="40"/>
      <c r="S17" s="49"/>
    </row>
    <row r="18" spans="1:19" ht="12" customHeight="1">
      <c r="A18" s="12"/>
      <c r="B18" s="13" t="s">
        <v>16</v>
      </c>
      <c r="C18" s="14">
        <f>ROUNDDOWN(($H$16*0.625)/2.5,0)*2.5</f>
        <v>62.5</v>
      </c>
      <c r="D18" s="14">
        <f>ROUNDDOWN(($H$16*0.65)/2.5,0)*2.5</f>
        <v>65</v>
      </c>
      <c r="E18" s="14">
        <f>ROUNDDOWN(($H$16*0.675)/2.5,0)*2.5</f>
        <v>67.5</v>
      </c>
      <c r="F18" s="14">
        <f>ROUNDDOWN(($H$16*0.7)/2.5,0)*2.5</f>
        <v>70</v>
      </c>
      <c r="G18" s="14">
        <f>ROUNDDOWN(($H$16*0.725)/2.5,0)*2.5</f>
        <v>72.5</v>
      </c>
      <c r="H18" s="14">
        <f>ROUNDDOWN(($H$16*0.75)/2.5,0)*2.5</f>
        <v>75</v>
      </c>
      <c r="I18" s="14">
        <f>ROUNDDOWN(($H$16*0.775)/2.5,0)*2.5</f>
        <v>77.5</v>
      </c>
      <c r="J18" s="14">
        <f>ROUNDDOWN(($H$16*0.8)/2.5,0)*2.5</f>
        <v>80</v>
      </c>
      <c r="K18" s="14">
        <f>ROUNDDOWN(($H$16*0.825)/2.5,0)*2.5</f>
        <v>82.5</v>
      </c>
      <c r="L18" s="14">
        <f>ROUNDDOWN(($H$16*0.85)/2.5,0)*2.5</f>
        <v>85</v>
      </c>
      <c r="M18" s="14">
        <f>ROUNDDOWN(($H$16*0.875)/2.5,0)*2.5</f>
        <v>87.5</v>
      </c>
      <c r="N18" s="14">
        <f>ROUNDDOWN(($H$16*0.9)/2.5,0)*2.5</f>
        <v>90</v>
      </c>
      <c r="O18" s="14">
        <f>ROUNDDOWN(($H$16*0.925)/2.5,0)*2.5</f>
        <v>92.5</v>
      </c>
      <c r="P18" s="14">
        <f>ROUNDDOWN(($H$16*0.95)/2.5,0)*2.5</f>
        <v>95</v>
      </c>
      <c r="Q18" s="15" t="s">
        <v>6</v>
      </c>
      <c r="R18" s="16"/>
      <c r="S18" s="49"/>
    </row>
    <row r="19" spans="1:19" s="28" customFormat="1" ht="12" customHeight="1">
      <c r="A19" s="51">
        <v>1</v>
      </c>
      <c r="B19" s="17" t="s">
        <v>8</v>
      </c>
      <c r="C19" s="5">
        <v>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7">
        <v>62.5</v>
      </c>
      <c r="R19" s="24">
        <v>8</v>
      </c>
      <c r="S19" s="49"/>
    </row>
    <row r="20" spans="1:19" s="28" customFormat="1" ht="12" customHeight="1">
      <c r="A20" s="52"/>
      <c r="B20" s="17" t="s">
        <v>10</v>
      </c>
      <c r="C20" s="5">
        <v>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8"/>
      <c r="R20" s="24">
        <v>8</v>
      </c>
      <c r="S20" s="49"/>
    </row>
    <row r="21" spans="1:19" s="28" customFormat="1" ht="12" customHeight="1">
      <c r="A21" s="51">
        <v>2</v>
      </c>
      <c r="B21" s="17" t="s">
        <v>8</v>
      </c>
      <c r="C21" s="6"/>
      <c r="D21" s="5">
        <v>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7">
        <v>65</v>
      </c>
      <c r="R21" s="24">
        <v>8</v>
      </c>
      <c r="S21" s="49"/>
    </row>
    <row r="22" spans="1:19" s="28" customFormat="1" ht="12" customHeight="1">
      <c r="A22" s="52"/>
      <c r="B22" s="17" t="s">
        <v>10</v>
      </c>
      <c r="C22" s="6"/>
      <c r="D22" s="5">
        <v>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8"/>
      <c r="R22" s="24">
        <v>8</v>
      </c>
      <c r="S22" s="49"/>
    </row>
    <row r="23" spans="1:19" s="28" customFormat="1" ht="12" customHeight="1">
      <c r="A23" s="51">
        <v>3</v>
      </c>
      <c r="B23" s="17" t="s">
        <v>8</v>
      </c>
      <c r="C23" s="6"/>
      <c r="D23" s="6"/>
      <c r="E23" s="5">
        <v>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47">
        <v>67.5</v>
      </c>
      <c r="R23" s="24">
        <v>8</v>
      </c>
      <c r="S23" s="49"/>
    </row>
    <row r="24" spans="1:19" s="28" customFormat="1" ht="12" customHeight="1">
      <c r="A24" s="52"/>
      <c r="B24" s="17" t="s">
        <v>10</v>
      </c>
      <c r="C24" s="6"/>
      <c r="D24" s="6"/>
      <c r="E24" s="5">
        <v>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48"/>
      <c r="R24" s="24">
        <v>8</v>
      </c>
      <c r="S24" s="49"/>
    </row>
    <row r="25" spans="1:19" s="28" customFormat="1" ht="12" customHeight="1">
      <c r="A25" s="51">
        <v>4</v>
      </c>
      <c r="B25" s="17" t="s">
        <v>8</v>
      </c>
      <c r="C25" s="5">
        <v>8</v>
      </c>
      <c r="D25" s="6"/>
      <c r="E25" s="6"/>
      <c r="F25" s="6"/>
      <c r="G25" s="5">
        <v>8</v>
      </c>
      <c r="H25" s="6"/>
      <c r="I25" s="6"/>
      <c r="J25" s="6"/>
      <c r="K25" s="6"/>
      <c r="L25" s="6"/>
      <c r="M25" s="6"/>
      <c r="N25" s="6"/>
      <c r="O25" s="6"/>
      <c r="P25" s="6"/>
      <c r="Q25" s="47">
        <v>67.5</v>
      </c>
      <c r="R25" s="24">
        <v>16</v>
      </c>
      <c r="S25" s="49"/>
    </row>
    <row r="26" spans="1:19" s="28" customFormat="1" ht="12" customHeight="1">
      <c r="A26" s="52"/>
      <c r="B26" s="17" t="s">
        <v>10</v>
      </c>
      <c r="C26" s="5">
        <v>8</v>
      </c>
      <c r="D26" s="6"/>
      <c r="E26" s="6"/>
      <c r="F26" s="6"/>
      <c r="G26" s="5">
        <v>8</v>
      </c>
      <c r="H26" s="6"/>
      <c r="I26" s="6"/>
      <c r="J26" s="6"/>
      <c r="K26" s="6"/>
      <c r="L26" s="6"/>
      <c r="M26" s="6"/>
      <c r="N26" s="6"/>
      <c r="O26" s="6"/>
      <c r="P26" s="6"/>
      <c r="Q26" s="48"/>
      <c r="R26" s="24">
        <v>16</v>
      </c>
      <c r="S26" s="49"/>
    </row>
    <row r="27" spans="1:19" s="28" customFormat="1" ht="12" customHeight="1">
      <c r="A27" s="51">
        <v>5</v>
      </c>
      <c r="B27" s="17" t="s">
        <v>8</v>
      </c>
      <c r="C27" s="5">
        <v>5</v>
      </c>
      <c r="D27" s="6"/>
      <c r="E27" s="6"/>
      <c r="F27" s="5">
        <v>5</v>
      </c>
      <c r="G27" s="6"/>
      <c r="H27" s="6"/>
      <c r="I27" s="5">
        <v>5</v>
      </c>
      <c r="J27" s="6"/>
      <c r="K27" s="6"/>
      <c r="L27" s="6"/>
      <c r="M27" s="6"/>
      <c r="N27" s="6"/>
      <c r="O27" s="6"/>
      <c r="P27" s="6"/>
      <c r="Q27" s="47">
        <v>70</v>
      </c>
      <c r="R27" s="24">
        <v>15</v>
      </c>
      <c r="S27" s="49"/>
    </row>
    <row r="28" spans="1:19" s="28" customFormat="1" ht="12" customHeight="1">
      <c r="A28" s="52"/>
      <c r="B28" s="17" t="s">
        <v>10</v>
      </c>
      <c r="C28" s="5">
        <v>5</v>
      </c>
      <c r="D28" s="6"/>
      <c r="E28" s="6"/>
      <c r="F28" s="5">
        <v>3</v>
      </c>
      <c r="G28" s="6"/>
      <c r="H28" s="6"/>
      <c r="I28" s="6"/>
      <c r="J28" s="5">
        <v>3</v>
      </c>
      <c r="K28" s="6"/>
      <c r="L28" s="6"/>
      <c r="M28" s="6"/>
      <c r="N28" s="6"/>
      <c r="O28" s="6"/>
      <c r="P28" s="6"/>
      <c r="Q28" s="48"/>
      <c r="R28" s="24">
        <v>11</v>
      </c>
      <c r="S28" s="49"/>
    </row>
    <row r="29" spans="1:19" s="28" customFormat="1" ht="12" customHeight="1">
      <c r="A29" s="51">
        <v>6</v>
      </c>
      <c r="B29" s="17" t="s">
        <v>8</v>
      </c>
      <c r="C29" s="5">
        <v>5</v>
      </c>
      <c r="D29" s="6"/>
      <c r="E29" s="6"/>
      <c r="F29" s="5">
        <v>5</v>
      </c>
      <c r="G29" s="6"/>
      <c r="H29" s="6"/>
      <c r="I29" s="6"/>
      <c r="J29" s="5">
        <v>5</v>
      </c>
      <c r="K29" s="6"/>
      <c r="L29" s="6"/>
      <c r="M29" s="6"/>
      <c r="N29" s="6"/>
      <c r="O29" s="6"/>
      <c r="P29" s="6"/>
      <c r="Q29" s="47">
        <v>71</v>
      </c>
      <c r="R29" s="24">
        <v>15</v>
      </c>
      <c r="S29" s="49"/>
    </row>
    <row r="30" spans="1:19" s="28" customFormat="1" ht="12" customHeight="1">
      <c r="A30" s="52"/>
      <c r="B30" s="17" t="s">
        <v>10</v>
      </c>
      <c r="C30" s="5">
        <v>5</v>
      </c>
      <c r="D30" s="6"/>
      <c r="E30" s="6"/>
      <c r="F30" s="6"/>
      <c r="G30" s="5">
        <v>3</v>
      </c>
      <c r="H30" s="6"/>
      <c r="I30" s="6"/>
      <c r="J30" s="6"/>
      <c r="K30" s="5">
        <v>3</v>
      </c>
      <c r="L30" s="6"/>
      <c r="M30" s="6"/>
      <c r="N30" s="6"/>
      <c r="O30" s="6"/>
      <c r="P30" s="6"/>
      <c r="Q30" s="48"/>
      <c r="R30" s="24">
        <v>11</v>
      </c>
      <c r="S30" s="49"/>
    </row>
    <row r="31" spans="1:19" s="28" customFormat="1" ht="12" customHeight="1">
      <c r="A31" s="51">
        <v>7</v>
      </c>
      <c r="B31" s="17" t="s">
        <v>8</v>
      </c>
      <c r="C31" s="5">
        <v>5</v>
      </c>
      <c r="D31" s="6"/>
      <c r="E31" s="6"/>
      <c r="F31" s="5">
        <v>5</v>
      </c>
      <c r="G31" s="6"/>
      <c r="H31" s="6"/>
      <c r="I31" s="6"/>
      <c r="J31" s="5">
        <v>5</v>
      </c>
      <c r="K31" s="6"/>
      <c r="L31" s="6"/>
      <c r="M31" s="6"/>
      <c r="N31" s="6"/>
      <c r="O31" s="6"/>
      <c r="P31" s="6"/>
      <c r="Q31" s="47">
        <v>72</v>
      </c>
      <c r="R31" s="24">
        <v>15</v>
      </c>
      <c r="S31" s="49"/>
    </row>
    <row r="32" spans="1:19" s="28" customFormat="1" ht="12" customHeight="1">
      <c r="A32" s="52"/>
      <c r="B32" s="17" t="s">
        <v>10</v>
      </c>
      <c r="C32" s="6"/>
      <c r="D32" s="5">
        <v>5</v>
      </c>
      <c r="E32" s="6"/>
      <c r="F32" s="6"/>
      <c r="G32" s="6"/>
      <c r="H32" s="5">
        <v>3</v>
      </c>
      <c r="I32" s="6"/>
      <c r="J32" s="6"/>
      <c r="K32" s="6"/>
      <c r="L32" s="5">
        <v>3</v>
      </c>
      <c r="M32" s="6"/>
      <c r="N32" s="6"/>
      <c r="O32" s="6"/>
      <c r="P32" s="6"/>
      <c r="Q32" s="48"/>
      <c r="R32" s="24">
        <v>11</v>
      </c>
      <c r="S32" s="49"/>
    </row>
    <row r="33" spans="1:19" s="28" customFormat="1" ht="12" customHeight="1">
      <c r="A33" s="51">
        <v>8</v>
      </c>
      <c r="B33" s="17" t="s">
        <v>8</v>
      </c>
      <c r="C33" s="5">
        <v>5</v>
      </c>
      <c r="D33" s="6"/>
      <c r="E33" s="6"/>
      <c r="F33" s="6"/>
      <c r="G33" s="5">
        <v>3</v>
      </c>
      <c r="H33" s="6"/>
      <c r="I33" s="6"/>
      <c r="J33" s="5">
        <v>3</v>
      </c>
      <c r="K33" s="6"/>
      <c r="L33" s="6"/>
      <c r="M33" s="5">
        <v>3</v>
      </c>
      <c r="N33" s="6"/>
      <c r="O33" s="6"/>
      <c r="P33" s="6"/>
      <c r="Q33" s="47">
        <v>72</v>
      </c>
      <c r="R33" s="24">
        <v>14</v>
      </c>
      <c r="S33" s="49"/>
    </row>
    <row r="34" spans="1:19" s="28" customFormat="1" ht="12" customHeight="1">
      <c r="A34" s="52"/>
      <c r="B34" s="17" t="s">
        <v>10</v>
      </c>
      <c r="C34" s="5">
        <v>5</v>
      </c>
      <c r="D34" s="6"/>
      <c r="E34" s="6"/>
      <c r="F34" s="5">
        <v>5</v>
      </c>
      <c r="G34" s="6"/>
      <c r="H34" s="6"/>
      <c r="I34" s="6"/>
      <c r="J34" s="5">
        <v>5</v>
      </c>
      <c r="K34" s="6"/>
      <c r="L34" s="6"/>
      <c r="M34" s="6"/>
      <c r="N34" s="6"/>
      <c r="O34" s="6"/>
      <c r="P34" s="6"/>
      <c r="Q34" s="48"/>
      <c r="R34" s="24">
        <v>15</v>
      </c>
      <c r="S34" s="49"/>
    </row>
    <row r="35" spans="1:19" s="28" customFormat="1" ht="12" customHeight="1">
      <c r="A35" s="51">
        <v>9</v>
      </c>
      <c r="B35" s="17" t="s">
        <v>8</v>
      </c>
      <c r="C35" s="5">
        <v>5</v>
      </c>
      <c r="D35" s="6"/>
      <c r="E35" s="6"/>
      <c r="F35" s="6"/>
      <c r="G35" s="5">
        <v>3</v>
      </c>
      <c r="H35" s="6"/>
      <c r="I35" s="6"/>
      <c r="J35" s="5">
        <v>3</v>
      </c>
      <c r="K35" s="6"/>
      <c r="L35" s="6"/>
      <c r="M35" s="6"/>
      <c r="N35" s="5">
        <v>3</v>
      </c>
      <c r="O35" s="6"/>
      <c r="P35" s="6"/>
      <c r="Q35" s="47">
        <v>72.5</v>
      </c>
      <c r="R35" s="24">
        <v>14</v>
      </c>
      <c r="S35" s="49"/>
    </row>
    <row r="36" spans="1:19" s="28" customFormat="1" ht="12" customHeight="1">
      <c r="A36" s="52"/>
      <c r="B36" s="17" t="s">
        <v>10</v>
      </c>
      <c r="C36" s="5">
        <v>5</v>
      </c>
      <c r="D36" s="6"/>
      <c r="E36" s="6"/>
      <c r="F36" s="5">
        <v>5</v>
      </c>
      <c r="G36" s="6"/>
      <c r="H36" s="6"/>
      <c r="I36" s="6"/>
      <c r="J36" s="5">
        <v>5</v>
      </c>
      <c r="K36" s="6"/>
      <c r="L36" s="6"/>
      <c r="M36" s="6"/>
      <c r="N36" s="6"/>
      <c r="O36" s="6"/>
      <c r="P36" s="6"/>
      <c r="Q36" s="48"/>
      <c r="R36" s="24">
        <v>15</v>
      </c>
      <c r="S36" s="49"/>
    </row>
    <row r="37" spans="1:19" s="28" customFormat="1" ht="12" customHeight="1">
      <c r="A37" s="51">
        <v>10</v>
      </c>
      <c r="B37" s="17" t="s">
        <v>8</v>
      </c>
      <c r="C37" s="5">
        <v>5</v>
      </c>
      <c r="D37" s="6"/>
      <c r="E37" s="6"/>
      <c r="F37" s="6"/>
      <c r="G37" s="5">
        <v>3</v>
      </c>
      <c r="H37" s="6"/>
      <c r="I37" s="6"/>
      <c r="J37" s="6"/>
      <c r="K37" s="5">
        <v>3</v>
      </c>
      <c r="L37" s="6"/>
      <c r="M37" s="6"/>
      <c r="N37" s="6"/>
      <c r="O37" s="5">
        <v>3</v>
      </c>
      <c r="P37" s="6"/>
      <c r="Q37" s="47">
        <v>73</v>
      </c>
      <c r="R37" s="24">
        <v>14</v>
      </c>
      <c r="S37" s="49"/>
    </row>
    <row r="38" spans="1:19" s="28" customFormat="1" ht="12" customHeight="1">
      <c r="A38" s="52"/>
      <c r="B38" s="17" t="s">
        <v>10</v>
      </c>
      <c r="C38" s="5">
        <v>5</v>
      </c>
      <c r="D38" s="6"/>
      <c r="E38" s="6"/>
      <c r="F38" s="5">
        <v>5</v>
      </c>
      <c r="G38" s="6"/>
      <c r="H38" s="6"/>
      <c r="I38" s="6"/>
      <c r="J38" s="5">
        <v>5</v>
      </c>
      <c r="K38" s="6"/>
      <c r="L38" s="6"/>
      <c r="M38" s="6"/>
      <c r="N38" s="6"/>
      <c r="O38" s="6"/>
      <c r="P38" s="6"/>
      <c r="Q38" s="48"/>
      <c r="R38" s="24">
        <v>15</v>
      </c>
      <c r="S38" s="49"/>
    </row>
    <row r="39" spans="1:19" s="28" customFormat="1" ht="12" customHeight="1">
      <c r="A39" s="17">
        <v>11</v>
      </c>
      <c r="B39" s="17" t="s">
        <v>8</v>
      </c>
      <c r="C39" s="5">
        <v>3</v>
      </c>
      <c r="D39" s="6"/>
      <c r="E39" s="6"/>
      <c r="F39" s="6"/>
      <c r="G39" s="6"/>
      <c r="H39" s="5">
        <v>2</v>
      </c>
      <c r="I39" s="6"/>
      <c r="J39" s="6"/>
      <c r="K39" s="6"/>
      <c r="L39" s="5">
        <v>1</v>
      </c>
      <c r="M39" s="6"/>
      <c r="N39" s="6"/>
      <c r="O39" s="6"/>
      <c r="P39" s="5" t="s">
        <v>33</v>
      </c>
      <c r="Q39" s="24">
        <v>79</v>
      </c>
      <c r="R39" s="24">
        <v>9</v>
      </c>
      <c r="S39" s="49"/>
    </row>
    <row r="40" spans="1:15" s="28" customFormat="1" ht="12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ht="12" customHeight="1">
      <c r="C41" s="31" t="s">
        <v>34</v>
      </c>
    </row>
    <row r="42" ht="12" customHeight="1"/>
    <row r="43" ht="12" customHeight="1"/>
    <row r="44" ht="12" customHeight="1"/>
    <row r="45" ht="12" customHeight="1"/>
    <row r="46" ht="12" customHeight="1"/>
  </sheetData>
  <mergeCells count="22"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S16:S39"/>
    <mergeCell ref="R1:R14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O26" sqref="O26"/>
    </sheetView>
  </sheetViews>
  <sheetFormatPr defaultColWidth="9.00390625" defaultRowHeight="12.75"/>
  <cols>
    <col min="1" max="19" width="7.75390625" style="30" customWidth="1"/>
    <col min="20" max="16384" width="9.875" style="30" customWidth="1"/>
  </cols>
  <sheetData>
    <row r="1" spans="1:19" ht="12" customHeight="1">
      <c r="A1" s="32" t="s">
        <v>19</v>
      </c>
      <c r="B1" s="33" t="s">
        <v>15</v>
      </c>
      <c r="C1" s="42"/>
      <c r="D1" s="43"/>
      <c r="E1" s="43"/>
      <c r="F1" s="43"/>
      <c r="G1" s="43" t="s">
        <v>3</v>
      </c>
      <c r="H1" s="43">
        <v>125</v>
      </c>
      <c r="I1" s="43" t="s">
        <v>4</v>
      </c>
      <c r="J1" s="43"/>
      <c r="K1" s="43"/>
      <c r="L1" s="43"/>
      <c r="M1" s="43"/>
      <c r="N1" s="43"/>
      <c r="O1" s="43"/>
      <c r="P1" s="43"/>
      <c r="Q1" s="10" t="s">
        <v>5</v>
      </c>
      <c r="R1" s="11" t="s">
        <v>0</v>
      </c>
      <c r="S1" s="53" t="s">
        <v>18</v>
      </c>
    </row>
    <row r="2" spans="1:19" ht="12" customHeight="1">
      <c r="A2" s="38"/>
      <c r="B2" s="34"/>
      <c r="C2" s="45">
        <v>0.625</v>
      </c>
      <c r="D2" s="45">
        <v>0.65</v>
      </c>
      <c r="E2" s="45">
        <v>0.675</v>
      </c>
      <c r="F2" s="45">
        <v>0.7</v>
      </c>
      <c r="G2" s="45">
        <v>0.725</v>
      </c>
      <c r="H2" s="45">
        <v>0.75</v>
      </c>
      <c r="I2" s="45">
        <v>0.775</v>
      </c>
      <c r="J2" s="45">
        <v>0.8</v>
      </c>
      <c r="K2" s="45">
        <v>0.825</v>
      </c>
      <c r="L2" s="45">
        <v>0.85</v>
      </c>
      <c r="M2" s="45">
        <v>0.875</v>
      </c>
      <c r="N2" s="45">
        <v>0.9</v>
      </c>
      <c r="O2" s="45">
        <v>0.925</v>
      </c>
      <c r="P2" s="45">
        <v>0.95</v>
      </c>
      <c r="Q2" s="41"/>
      <c r="R2" s="40"/>
      <c r="S2" s="53"/>
    </row>
    <row r="3" spans="1:19" ht="12" customHeight="1">
      <c r="A3" s="12"/>
      <c r="B3" s="34" t="s">
        <v>16</v>
      </c>
      <c r="C3" s="44">
        <f>ROUNDDOWN(($H$1*0.625)/2.5,0)*2.5</f>
        <v>77.5</v>
      </c>
      <c r="D3" s="44">
        <f>ROUNDDOWN(($H$1*0.65)/2.5,0)*2.5</f>
        <v>80</v>
      </c>
      <c r="E3" s="44">
        <f>ROUNDDOWN(($H$1*0.675)/2.5,0)*2.5</f>
        <v>82.5</v>
      </c>
      <c r="F3" s="44">
        <f>ROUNDDOWN(($H$1*0.7)/2.5,0)*2.5</f>
        <v>87.5</v>
      </c>
      <c r="G3" s="44">
        <f>ROUNDDOWN(($H$1*0.725)/2.5,0)*2.5</f>
        <v>90</v>
      </c>
      <c r="H3" s="44">
        <f>ROUNDDOWN(($H$1*0.75)/2.5,0)*2.5</f>
        <v>92.5</v>
      </c>
      <c r="I3" s="44">
        <f>ROUNDDOWN(($H$1*0.775)/2.5,0)*2.5</f>
        <v>95</v>
      </c>
      <c r="J3" s="44">
        <f>ROUNDDOWN(($H$1*0.8)/2.5,0)*2.5</f>
        <v>100</v>
      </c>
      <c r="K3" s="44">
        <f>ROUNDDOWN(($H$1*0.825)/2.5,0)*2.5</f>
        <v>102.5</v>
      </c>
      <c r="L3" s="44">
        <f>ROUNDDOWN(($H$1*0.85)/2.5,0)*2.5</f>
        <v>105</v>
      </c>
      <c r="M3" s="44">
        <f>ROUNDDOWN(($H$1*0.875)/2.5,0)*2.5</f>
        <v>107.5</v>
      </c>
      <c r="N3" s="44">
        <f>ROUNDDOWN(($H$1*0.9)/2.5,0)*2.5</f>
        <v>112.5</v>
      </c>
      <c r="O3" s="44">
        <f>ROUNDDOWN(($H$1*0.925)/2.5,0)*2.5</f>
        <v>115</v>
      </c>
      <c r="P3" s="44">
        <f>ROUNDDOWN(($H$1*0.95)/2.5,0)*2.5</f>
        <v>117.5</v>
      </c>
      <c r="Q3" s="15" t="s">
        <v>6</v>
      </c>
      <c r="R3" s="16"/>
      <c r="S3" s="53"/>
    </row>
    <row r="4" spans="1:19" s="35" customFormat="1" ht="12" customHeight="1">
      <c r="A4" s="51">
        <v>1</v>
      </c>
      <c r="B4" s="17" t="s">
        <v>8</v>
      </c>
      <c r="C4" s="18" t="s">
        <v>28</v>
      </c>
      <c r="D4" s="19"/>
      <c r="E4" s="18" t="s">
        <v>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6">
        <v>68.5</v>
      </c>
      <c r="R4" s="25">
        <v>25</v>
      </c>
      <c r="S4" s="53"/>
    </row>
    <row r="5" spans="1:19" s="35" customFormat="1" ht="12" customHeight="1">
      <c r="A5" s="52"/>
      <c r="B5" s="17" t="s">
        <v>10</v>
      </c>
      <c r="C5" s="18">
        <v>5</v>
      </c>
      <c r="D5" s="19"/>
      <c r="E5" s="19"/>
      <c r="F5" s="18" t="s">
        <v>11</v>
      </c>
      <c r="G5" s="19"/>
      <c r="H5" s="18" t="s">
        <v>14</v>
      </c>
      <c r="I5" s="19"/>
      <c r="J5" s="19"/>
      <c r="K5" s="19"/>
      <c r="L5" s="19"/>
      <c r="M5" s="19"/>
      <c r="N5" s="19"/>
      <c r="O5" s="19"/>
      <c r="P5" s="19"/>
      <c r="Q5" s="27"/>
      <c r="R5" s="25">
        <v>36</v>
      </c>
      <c r="S5" s="53"/>
    </row>
    <row r="6" spans="1:19" s="35" customFormat="1" ht="12" customHeight="1">
      <c r="A6" s="51">
        <v>2</v>
      </c>
      <c r="B6" s="17" t="s">
        <v>8</v>
      </c>
      <c r="C6" s="18">
        <v>5</v>
      </c>
      <c r="D6" s="19"/>
      <c r="E6" s="19"/>
      <c r="F6" s="18" t="s">
        <v>11</v>
      </c>
      <c r="G6" s="19"/>
      <c r="H6" s="19"/>
      <c r="I6" s="18" t="s">
        <v>29</v>
      </c>
      <c r="J6" s="19"/>
      <c r="K6" s="19"/>
      <c r="L6" s="19"/>
      <c r="M6" s="19"/>
      <c r="N6" s="19"/>
      <c r="O6" s="19"/>
      <c r="P6" s="19"/>
      <c r="Q6" s="26">
        <v>74.5</v>
      </c>
      <c r="R6" s="25">
        <v>26</v>
      </c>
      <c r="S6" s="53"/>
    </row>
    <row r="7" spans="1:19" s="35" customFormat="1" ht="12" customHeight="1">
      <c r="A7" s="52"/>
      <c r="B7" s="17" t="s">
        <v>10</v>
      </c>
      <c r="C7" s="18">
        <v>5</v>
      </c>
      <c r="D7" s="19"/>
      <c r="E7" s="19"/>
      <c r="F7" s="19"/>
      <c r="G7" s="18" t="s">
        <v>12</v>
      </c>
      <c r="H7" s="19"/>
      <c r="I7" s="18">
        <v>3</v>
      </c>
      <c r="J7" s="19"/>
      <c r="K7" s="18" t="s">
        <v>35</v>
      </c>
      <c r="L7" s="19"/>
      <c r="M7" s="19"/>
      <c r="N7" s="19"/>
      <c r="O7" s="19"/>
      <c r="P7" s="19"/>
      <c r="Q7" s="27"/>
      <c r="R7" s="25">
        <v>24</v>
      </c>
      <c r="S7" s="53"/>
    </row>
    <row r="8" spans="1:19" s="35" customFormat="1" ht="12" customHeight="1">
      <c r="A8" s="51">
        <v>3</v>
      </c>
      <c r="B8" s="17" t="s">
        <v>8</v>
      </c>
      <c r="C8" s="18">
        <v>8</v>
      </c>
      <c r="D8" s="19"/>
      <c r="E8" s="18" t="s">
        <v>31</v>
      </c>
      <c r="F8" s="19"/>
      <c r="G8" s="18" t="s">
        <v>9</v>
      </c>
      <c r="H8" s="19"/>
      <c r="I8" s="19"/>
      <c r="J8" s="19"/>
      <c r="K8" s="19"/>
      <c r="L8" s="19"/>
      <c r="M8" s="19"/>
      <c r="N8" s="19"/>
      <c r="O8" s="19"/>
      <c r="P8" s="19"/>
      <c r="Q8" s="26">
        <v>70</v>
      </c>
      <c r="R8" s="25">
        <v>41</v>
      </c>
      <c r="S8" s="53"/>
    </row>
    <row r="9" spans="1:19" s="35" customFormat="1" ht="12" customHeight="1">
      <c r="A9" s="52"/>
      <c r="B9" s="17" t="s">
        <v>10</v>
      </c>
      <c r="C9" s="18">
        <v>5</v>
      </c>
      <c r="D9" s="19"/>
      <c r="E9" s="19"/>
      <c r="F9" s="19"/>
      <c r="G9" s="18">
        <v>5</v>
      </c>
      <c r="H9" s="18" t="s">
        <v>9</v>
      </c>
      <c r="I9" s="18" t="s">
        <v>30</v>
      </c>
      <c r="J9" s="19"/>
      <c r="K9" s="19"/>
      <c r="L9" s="19"/>
      <c r="M9" s="19"/>
      <c r="N9" s="19"/>
      <c r="O9" s="19"/>
      <c r="P9" s="19"/>
      <c r="Q9" s="27"/>
      <c r="R9" s="25">
        <v>31</v>
      </c>
      <c r="S9" s="53"/>
    </row>
    <row r="10" spans="1:19" s="35" customFormat="1" ht="12" customHeight="1">
      <c r="A10" s="51">
        <v>4</v>
      </c>
      <c r="B10" s="17" t="s">
        <v>8</v>
      </c>
      <c r="C10" s="18">
        <v>5</v>
      </c>
      <c r="D10" s="19"/>
      <c r="E10" s="19"/>
      <c r="F10" s="19"/>
      <c r="G10" s="18">
        <v>5</v>
      </c>
      <c r="H10" s="18" t="s">
        <v>9</v>
      </c>
      <c r="I10" s="19"/>
      <c r="J10" s="18" t="s">
        <v>30</v>
      </c>
      <c r="K10" s="19"/>
      <c r="L10" s="19"/>
      <c r="M10" s="19"/>
      <c r="N10" s="19"/>
      <c r="O10" s="19"/>
      <c r="P10" s="19"/>
      <c r="Q10" s="26">
        <v>76</v>
      </c>
      <c r="R10" s="25">
        <v>31</v>
      </c>
      <c r="S10" s="53"/>
    </row>
    <row r="11" spans="1:19" s="35" customFormat="1" ht="12" customHeight="1">
      <c r="A11" s="52"/>
      <c r="B11" s="17" t="s">
        <v>10</v>
      </c>
      <c r="C11" s="18">
        <v>5</v>
      </c>
      <c r="D11" s="19"/>
      <c r="E11" s="19"/>
      <c r="F11" s="19"/>
      <c r="G11" s="18">
        <v>2</v>
      </c>
      <c r="H11" s="18" t="s">
        <v>9</v>
      </c>
      <c r="I11" s="18">
        <v>2</v>
      </c>
      <c r="J11" s="19"/>
      <c r="K11" s="18">
        <v>2</v>
      </c>
      <c r="L11" s="18" t="s">
        <v>17</v>
      </c>
      <c r="M11" s="19"/>
      <c r="N11" s="19"/>
      <c r="O11" s="19"/>
      <c r="P11" s="19"/>
      <c r="Q11" s="27"/>
      <c r="R11" s="25">
        <v>18</v>
      </c>
      <c r="S11" s="53"/>
    </row>
    <row r="12" spans="1:19" s="35" customFormat="1" ht="12" customHeight="1">
      <c r="A12" s="51">
        <v>5</v>
      </c>
      <c r="B12" s="17" t="s">
        <v>8</v>
      </c>
      <c r="C12" s="18" t="s">
        <v>28</v>
      </c>
      <c r="D12" s="19"/>
      <c r="E12" s="19"/>
      <c r="F12" s="18" t="s">
        <v>31</v>
      </c>
      <c r="G12" s="19"/>
      <c r="H12" s="19"/>
      <c r="I12" s="18" t="s">
        <v>9</v>
      </c>
      <c r="J12" s="19"/>
      <c r="K12" s="19"/>
      <c r="L12" s="19"/>
      <c r="M12" s="19"/>
      <c r="N12" s="19"/>
      <c r="O12" s="19"/>
      <c r="P12" s="19"/>
      <c r="Q12" s="26">
        <v>70</v>
      </c>
      <c r="R12" s="25">
        <v>57</v>
      </c>
      <c r="S12" s="53"/>
    </row>
    <row r="13" spans="1:19" s="35" customFormat="1" ht="12" customHeight="1">
      <c r="A13" s="52"/>
      <c r="B13" s="17" t="s">
        <v>10</v>
      </c>
      <c r="C13" s="18">
        <v>5</v>
      </c>
      <c r="D13" s="19"/>
      <c r="E13" s="19"/>
      <c r="F13" s="19"/>
      <c r="G13" s="18">
        <v>5</v>
      </c>
      <c r="H13" s="19"/>
      <c r="I13" s="18" t="s">
        <v>9</v>
      </c>
      <c r="J13" s="18" t="s">
        <v>30</v>
      </c>
      <c r="K13" s="19"/>
      <c r="L13" s="19"/>
      <c r="M13" s="19"/>
      <c r="N13" s="19"/>
      <c r="O13" s="19"/>
      <c r="P13" s="19"/>
      <c r="Q13" s="27"/>
      <c r="R13" s="25">
        <v>31</v>
      </c>
      <c r="S13" s="53"/>
    </row>
    <row r="14" spans="1:19" s="35" customFormat="1" ht="12" customHeight="1">
      <c r="A14" s="51">
        <v>6</v>
      </c>
      <c r="B14" s="17" t="s">
        <v>8</v>
      </c>
      <c r="C14" s="18">
        <v>5</v>
      </c>
      <c r="D14" s="19"/>
      <c r="E14" s="19"/>
      <c r="F14" s="19"/>
      <c r="G14" s="18">
        <v>5</v>
      </c>
      <c r="H14" s="19"/>
      <c r="I14" s="19"/>
      <c r="J14" s="18" t="s">
        <v>32</v>
      </c>
      <c r="K14" s="19"/>
      <c r="L14" s="19"/>
      <c r="M14" s="19"/>
      <c r="N14" s="19"/>
      <c r="O14" s="19"/>
      <c r="P14" s="19"/>
      <c r="Q14" s="26">
        <v>76.5</v>
      </c>
      <c r="R14" s="25">
        <v>31</v>
      </c>
      <c r="S14" s="53"/>
    </row>
    <row r="15" spans="1:19" s="35" customFormat="1" ht="12" customHeight="1">
      <c r="A15" s="52"/>
      <c r="B15" s="17" t="s">
        <v>10</v>
      </c>
      <c r="C15" s="18">
        <v>5</v>
      </c>
      <c r="D15" s="19"/>
      <c r="E15" s="19"/>
      <c r="F15" s="19"/>
      <c r="G15" s="18">
        <v>3</v>
      </c>
      <c r="H15" s="19"/>
      <c r="I15" s="19"/>
      <c r="J15" s="18" t="s">
        <v>12</v>
      </c>
      <c r="K15" s="19"/>
      <c r="L15" s="18" t="s">
        <v>1</v>
      </c>
      <c r="M15" s="19"/>
      <c r="N15" s="19"/>
      <c r="O15" s="19"/>
      <c r="P15" s="19"/>
      <c r="Q15" s="27"/>
      <c r="R15" s="25">
        <v>21</v>
      </c>
      <c r="S15" s="54"/>
    </row>
    <row r="16" spans="1:19" s="35" customFormat="1" ht="12" customHeight="1">
      <c r="A16" s="51">
        <v>7</v>
      </c>
      <c r="B16" s="17" t="s">
        <v>8</v>
      </c>
      <c r="C16" s="18">
        <v>8</v>
      </c>
      <c r="D16" s="19"/>
      <c r="E16" s="19"/>
      <c r="F16" s="19"/>
      <c r="G16" s="18" t="s">
        <v>31</v>
      </c>
      <c r="H16" s="19"/>
      <c r="I16" s="19"/>
      <c r="J16" s="19"/>
      <c r="K16" s="18" t="s">
        <v>9</v>
      </c>
      <c r="L16" s="19"/>
      <c r="M16" s="19"/>
      <c r="N16" s="19"/>
      <c r="O16" s="19"/>
      <c r="P16" s="19"/>
      <c r="Q16" s="26">
        <v>73</v>
      </c>
      <c r="R16" s="25">
        <v>41</v>
      </c>
      <c r="S16" s="54"/>
    </row>
    <row r="17" spans="1:19" s="35" customFormat="1" ht="12" customHeight="1">
      <c r="A17" s="52"/>
      <c r="B17" s="17" t="s">
        <v>10</v>
      </c>
      <c r="C17" s="18">
        <v>5</v>
      </c>
      <c r="D17" s="19"/>
      <c r="E17" s="19"/>
      <c r="F17" s="19"/>
      <c r="G17" s="18">
        <v>5</v>
      </c>
      <c r="H17" s="19"/>
      <c r="I17" s="19"/>
      <c r="J17" s="18" t="s">
        <v>30</v>
      </c>
      <c r="K17" s="18" t="s">
        <v>9</v>
      </c>
      <c r="L17" s="19"/>
      <c r="M17" s="19"/>
      <c r="N17" s="19"/>
      <c r="O17" s="19"/>
      <c r="P17" s="19"/>
      <c r="Q17" s="27"/>
      <c r="R17" s="25">
        <v>31</v>
      </c>
      <c r="S17" s="54"/>
    </row>
    <row r="18" spans="1:19" s="35" customFormat="1" ht="12" customHeight="1">
      <c r="A18" s="51">
        <v>8</v>
      </c>
      <c r="B18" s="17" t="s">
        <v>8</v>
      </c>
      <c r="C18" s="18">
        <v>5</v>
      </c>
      <c r="D18" s="19"/>
      <c r="E18" s="19"/>
      <c r="F18" s="19"/>
      <c r="G18" s="18">
        <v>5</v>
      </c>
      <c r="H18" s="19"/>
      <c r="I18" s="19"/>
      <c r="J18" s="19"/>
      <c r="K18" s="18" t="s">
        <v>29</v>
      </c>
      <c r="L18" s="18" t="s">
        <v>9</v>
      </c>
      <c r="M18" s="19"/>
      <c r="N18" s="19"/>
      <c r="O18" s="19"/>
      <c r="P18" s="19"/>
      <c r="Q18" s="26">
        <v>76.5</v>
      </c>
      <c r="R18" s="25">
        <v>26</v>
      </c>
      <c r="S18" s="54"/>
    </row>
    <row r="19" spans="1:19" s="35" customFormat="1" ht="12" customHeight="1">
      <c r="A19" s="52"/>
      <c r="B19" s="17" t="s">
        <v>10</v>
      </c>
      <c r="C19" s="18">
        <v>5</v>
      </c>
      <c r="D19" s="19"/>
      <c r="E19" s="19"/>
      <c r="F19" s="19"/>
      <c r="G19" s="18">
        <v>5</v>
      </c>
      <c r="H19" s="19"/>
      <c r="I19" s="19"/>
      <c r="J19" s="19"/>
      <c r="K19" s="19"/>
      <c r="L19" s="18" t="s">
        <v>9</v>
      </c>
      <c r="M19" s="18" t="s">
        <v>17</v>
      </c>
      <c r="N19" s="19"/>
      <c r="O19" s="19"/>
      <c r="P19" s="19"/>
      <c r="Q19" s="27"/>
      <c r="R19" s="25">
        <v>19</v>
      </c>
      <c r="S19" s="54"/>
    </row>
    <row r="20" spans="1:19" s="35" customFormat="1" ht="12" customHeight="1">
      <c r="A20" s="51">
        <v>9</v>
      </c>
      <c r="B20" s="17" t="s">
        <v>8</v>
      </c>
      <c r="C20" s="19"/>
      <c r="D20" s="18">
        <v>8</v>
      </c>
      <c r="E20" s="19"/>
      <c r="F20" s="19"/>
      <c r="G20" s="19"/>
      <c r="H20" s="18" t="s">
        <v>31</v>
      </c>
      <c r="I20" s="19"/>
      <c r="J20" s="19"/>
      <c r="K20" s="19"/>
      <c r="L20" s="19"/>
      <c r="M20" s="18" t="s">
        <v>9</v>
      </c>
      <c r="N20" s="19"/>
      <c r="O20" s="19"/>
      <c r="P20" s="19"/>
      <c r="Q20" s="26">
        <v>75</v>
      </c>
      <c r="R20" s="25">
        <v>33</v>
      </c>
      <c r="S20" s="54"/>
    </row>
    <row r="21" spans="1:19" s="35" customFormat="1" ht="12" customHeight="1">
      <c r="A21" s="52"/>
      <c r="B21" s="17" t="s">
        <v>10</v>
      </c>
      <c r="C21" s="18">
        <v>5</v>
      </c>
      <c r="D21" s="19"/>
      <c r="E21" s="19"/>
      <c r="F21" s="19"/>
      <c r="G21" s="18">
        <v>5</v>
      </c>
      <c r="H21" s="19"/>
      <c r="I21" s="19"/>
      <c r="J21" s="19"/>
      <c r="K21" s="18" t="s">
        <v>29</v>
      </c>
      <c r="L21" s="19"/>
      <c r="M21" s="18" t="s">
        <v>9</v>
      </c>
      <c r="N21" s="19"/>
      <c r="O21" s="19"/>
      <c r="P21" s="19"/>
      <c r="Q21" s="27"/>
      <c r="R21" s="25">
        <v>26</v>
      </c>
      <c r="S21" s="54"/>
    </row>
    <row r="22" spans="1:19" s="35" customFormat="1" ht="12" customHeight="1">
      <c r="A22" s="51">
        <v>10</v>
      </c>
      <c r="B22" s="17" t="s">
        <v>8</v>
      </c>
      <c r="C22" s="18">
        <v>5</v>
      </c>
      <c r="D22" s="19"/>
      <c r="E22" s="19"/>
      <c r="F22" s="19"/>
      <c r="G22" s="18">
        <v>5</v>
      </c>
      <c r="H22" s="19"/>
      <c r="I22" s="19"/>
      <c r="J22" s="19"/>
      <c r="K22" s="19"/>
      <c r="L22" s="18" t="s">
        <v>29</v>
      </c>
      <c r="M22" s="19"/>
      <c r="N22" s="18" t="s">
        <v>9</v>
      </c>
      <c r="O22" s="19"/>
      <c r="P22" s="19"/>
      <c r="Q22" s="26">
        <v>78.5</v>
      </c>
      <c r="R22" s="25">
        <v>26</v>
      </c>
      <c r="S22" s="54"/>
    </row>
    <row r="23" spans="1:19" s="35" customFormat="1" ht="12" customHeight="1">
      <c r="A23" s="52"/>
      <c r="B23" s="17" t="s">
        <v>10</v>
      </c>
      <c r="C23" s="19"/>
      <c r="D23" s="18">
        <v>5</v>
      </c>
      <c r="E23" s="19"/>
      <c r="F23" s="19"/>
      <c r="G23" s="19"/>
      <c r="H23" s="18">
        <v>3</v>
      </c>
      <c r="I23" s="19"/>
      <c r="J23" s="19"/>
      <c r="K23" s="19"/>
      <c r="L23" s="18">
        <v>3</v>
      </c>
      <c r="M23" s="18" t="s">
        <v>2</v>
      </c>
      <c r="N23" s="18" t="s">
        <v>9</v>
      </c>
      <c r="O23" s="19"/>
      <c r="P23" s="19"/>
      <c r="Q23" s="27"/>
      <c r="R23" s="25">
        <v>18</v>
      </c>
      <c r="S23" s="54"/>
    </row>
    <row r="24" spans="1:19" s="35" customFormat="1" ht="12" customHeight="1">
      <c r="A24" s="51">
        <v>11</v>
      </c>
      <c r="B24" s="17" t="s">
        <v>8</v>
      </c>
      <c r="C24" s="19"/>
      <c r="D24" s="18">
        <v>5</v>
      </c>
      <c r="E24" s="19"/>
      <c r="F24" s="19"/>
      <c r="G24" s="19"/>
      <c r="H24" s="18">
        <v>5</v>
      </c>
      <c r="I24" s="19"/>
      <c r="J24" s="19"/>
      <c r="K24" s="19"/>
      <c r="L24" s="18" t="s">
        <v>29</v>
      </c>
      <c r="M24" s="19"/>
      <c r="N24" s="18" t="s">
        <v>9</v>
      </c>
      <c r="O24" s="19"/>
      <c r="P24" s="19"/>
      <c r="Q24" s="26">
        <v>79.5</v>
      </c>
      <c r="R24" s="25">
        <v>26</v>
      </c>
      <c r="S24" s="54"/>
    </row>
    <row r="25" spans="1:19" s="35" customFormat="1" ht="12" customHeight="1">
      <c r="A25" s="52"/>
      <c r="B25" s="17" t="s">
        <v>10</v>
      </c>
      <c r="C25" s="19"/>
      <c r="D25" s="18">
        <v>5</v>
      </c>
      <c r="E25" s="19"/>
      <c r="F25" s="19"/>
      <c r="G25" s="19"/>
      <c r="H25" s="18">
        <v>5</v>
      </c>
      <c r="I25" s="19"/>
      <c r="J25" s="19"/>
      <c r="K25" s="19"/>
      <c r="L25" s="18">
        <v>2</v>
      </c>
      <c r="M25" s="19"/>
      <c r="N25" s="18" t="s">
        <v>17</v>
      </c>
      <c r="O25" s="18" t="s">
        <v>9</v>
      </c>
      <c r="P25" s="19"/>
      <c r="Q25" s="27"/>
      <c r="R25" s="25">
        <v>19</v>
      </c>
      <c r="S25" s="54"/>
    </row>
    <row r="26" spans="1:19" s="35" customFormat="1" ht="12" customHeight="1">
      <c r="A26" s="17">
        <v>12</v>
      </c>
      <c r="B26" s="17" t="s">
        <v>8</v>
      </c>
      <c r="C26" s="19"/>
      <c r="D26" s="18">
        <v>5</v>
      </c>
      <c r="E26" s="19"/>
      <c r="F26" s="19"/>
      <c r="G26" s="19"/>
      <c r="H26" s="18">
        <v>3</v>
      </c>
      <c r="I26" s="19"/>
      <c r="J26" s="19"/>
      <c r="K26" s="19"/>
      <c r="L26" s="18">
        <v>1</v>
      </c>
      <c r="M26" s="18" t="s">
        <v>13</v>
      </c>
      <c r="N26" s="18">
        <v>1</v>
      </c>
      <c r="O26" s="18" t="s">
        <v>36</v>
      </c>
      <c r="P26" s="18">
        <v>1</v>
      </c>
      <c r="Q26" s="25">
        <v>78.5</v>
      </c>
      <c r="R26" s="25">
        <v>15</v>
      </c>
      <c r="S26" s="54"/>
    </row>
    <row r="27" spans="1:5" ht="11.25">
      <c r="A27" s="36"/>
      <c r="B27" s="36"/>
      <c r="C27" s="36"/>
      <c r="D27" s="36"/>
      <c r="E27" s="36"/>
    </row>
    <row r="28" spans="1:5" ht="11.25">
      <c r="A28" s="37" t="s">
        <v>20</v>
      </c>
      <c r="B28" s="36"/>
      <c r="C28" s="36"/>
      <c r="D28" s="36"/>
      <c r="E28" s="36"/>
    </row>
    <row r="30" ht="11.25">
      <c r="B30" s="31" t="s">
        <v>34</v>
      </c>
    </row>
  </sheetData>
  <mergeCells count="12">
    <mergeCell ref="A4:A5"/>
    <mergeCell ref="A6:A7"/>
    <mergeCell ref="S1:S26"/>
    <mergeCell ref="A8:A9"/>
    <mergeCell ref="A10:A11"/>
    <mergeCell ref="A12:A13"/>
    <mergeCell ref="A14:A15"/>
    <mergeCell ref="A16:A17"/>
    <mergeCell ref="A18:A19"/>
    <mergeCell ref="A24:A25"/>
    <mergeCell ref="A20:A21"/>
    <mergeCell ref="A22:A23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K30" sqref="K30"/>
    </sheetView>
  </sheetViews>
  <sheetFormatPr defaultColWidth="9.00390625" defaultRowHeight="12.75"/>
  <cols>
    <col min="1" max="1" width="4.75390625" style="1" customWidth="1"/>
    <col min="2" max="3" width="6.25390625" style="1" customWidth="1"/>
    <col min="4" max="4" width="5.75390625" style="1" customWidth="1"/>
    <col min="5" max="5" width="6.00390625" style="1" customWidth="1"/>
    <col min="6" max="6" width="5.875" style="1" customWidth="1"/>
    <col min="7" max="15" width="5.25390625" style="1" bestFit="1" customWidth="1"/>
    <col min="16" max="18" width="4.75390625" style="1" customWidth="1"/>
    <col min="19" max="16384" width="9.125" style="1" customWidth="1"/>
  </cols>
  <sheetData>
    <row r="1" spans="1:18" s="2" customFormat="1" ht="12" customHeight="1">
      <c r="A1" s="4" t="s">
        <v>19</v>
      </c>
      <c r="B1" s="8"/>
      <c r="C1" s="9"/>
      <c r="D1" s="9"/>
      <c r="E1" s="9"/>
      <c r="F1" s="9" t="s">
        <v>3</v>
      </c>
      <c r="G1" s="9">
        <v>100</v>
      </c>
      <c r="H1" s="9" t="s">
        <v>4</v>
      </c>
      <c r="I1" s="9"/>
      <c r="J1" s="9"/>
      <c r="K1" s="9"/>
      <c r="L1" s="9"/>
      <c r="M1" s="9"/>
      <c r="N1" s="9"/>
      <c r="O1" s="9"/>
      <c r="P1" s="10" t="s">
        <v>5</v>
      </c>
      <c r="Q1" s="11" t="s">
        <v>0</v>
      </c>
      <c r="R1" s="55" t="s">
        <v>26</v>
      </c>
    </row>
    <row r="2" spans="1:18" s="2" customFormat="1" ht="12" customHeight="1">
      <c r="A2" s="46"/>
      <c r="B2" s="45">
        <v>0.625</v>
      </c>
      <c r="C2" s="45">
        <v>0.65</v>
      </c>
      <c r="D2" s="45">
        <v>0.675</v>
      </c>
      <c r="E2" s="45">
        <v>0.7</v>
      </c>
      <c r="F2" s="45">
        <v>0.725</v>
      </c>
      <c r="G2" s="45">
        <v>0.75</v>
      </c>
      <c r="H2" s="45">
        <v>0.775</v>
      </c>
      <c r="I2" s="45">
        <v>0.8</v>
      </c>
      <c r="J2" s="45">
        <v>0.825</v>
      </c>
      <c r="K2" s="45">
        <v>0.85</v>
      </c>
      <c r="L2" s="45">
        <v>0.875</v>
      </c>
      <c r="M2" s="45">
        <v>0.9</v>
      </c>
      <c r="N2" s="45">
        <v>0.925</v>
      </c>
      <c r="O2" s="45">
        <v>0.95</v>
      </c>
      <c r="P2" s="39"/>
      <c r="Q2" s="40"/>
      <c r="R2" s="55"/>
    </row>
    <row r="3" spans="1:18" ht="12" customHeight="1">
      <c r="A3" s="12"/>
      <c r="B3" s="14">
        <f>ROUNDDOWN(($G$1*0.625)/2.5,0)*2.5</f>
        <v>62.5</v>
      </c>
      <c r="C3" s="14">
        <f>ROUNDDOWN(($G$1*0.65)/2.5,0)*2.5</f>
        <v>65</v>
      </c>
      <c r="D3" s="14">
        <f>ROUNDDOWN(($G$1*0.675)/2.5,0)*2.5</f>
        <v>67.5</v>
      </c>
      <c r="E3" s="14">
        <f>ROUNDDOWN(($G$1*0.7)/2.5,0)*2.5</f>
        <v>70</v>
      </c>
      <c r="F3" s="14">
        <f>ROUNDDOWN(($G$1*0.725)/2.5,0)*2.5</f>
        <v>72.5</v>
      </c>
      <c r="G3" s="14">
        <f>ROUNDDOWN(($G$1*0.75)/2.5,0)*2.5</f>
        <v>75</v>
      </c>
      <c r="H3" s="14">
        <f>ROUNDDOWN(($G$1*0.775)/2.5,0)*2.5</f>
        <v>77.5</v>
      </c>
      <c r="I3" s="14">
        <f>ROUNDDOWN(($G$1*0.8)/2.5,0)*2.5</f>
        <v>80</v>
      </c>
      <c r="J3" s="14">
        <f>ROUNDDOWN(($G$1*0.825)/2.5,0)*2.5</f>
        <v>82.5</v>
      </c>
      <c r="K3" s="14">
        <f>ROUNDDOWN(($G$1*0.85)/2.5,0)*2.5</f>
        <v>85</v>
      </c>
      <c r="L3" s="14">
        <f>ROUNDDOWN(($G$1*0.875)/2.5,0)*2.5</f>
        <v>87.5</v>
      </c>
      <c r="M3" s="14">
        <f>ROUNDDOWN(($G$1*0.9)/2.5,0)*2.5</f>
        <v>90</v>
      </c>
      <c r="N3" s="14">
        <f>ROUNDDOWN(($G$1*0.925)/2.5,0)*2.5</f>
        <v>92.5</v>
      </c>
      <c r="O3" s="14">
        <f>ROUNDDOWN(($G$1*0.95)/2.5,0)*2.5</f>
        <v>95</v>
      </c>
      <c r="P3" s="15" t="s">
        <v>6</v>
      </c>
      <c r="Q3" s="16"/>
      <c r="R3" s="56"/>
    </row>
    <row r="4" spans="1:18" ht="12" customHeight="1">
      <c r="A4" s="17">
        <v>1</v>
      </c>
      <c r="B4" s="3" t="s">
        <v>21</v>
      </c>
      <c r="C4" s="3">
        <v>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>
        <v>64</v>
      </c>
      <c r="Q4" s="24">
        <v>16</v>
      </c>
      <c r="R4" s="56"/>
    </row>
    <row r="5" spans="1:18" ht="12" customHeight="1">
      <c r="A5" s="17">
        <v>2</v>
      </c>
      <c r="B5" s="3" t="s">
        <v>21</v>
      </c>
      <c r="C5" s="23"/>
      <c r="D5" s="23"/>
      <c r="E5" s="3">
        <v>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4">
        <v>66</v>
      </c>
      <c r="Q5" s="24">
        <v>16</v>
      </c>
      <c r="R5" s="56"/>
    </row>
    <row r="6" spans="1:18" ht="12" customHeight="1">
      <c r="A6" s="17">
        <v>3</v>
      </c>
      <c r="B6" s="3" t="s">
        <v>21</v>
      </c>
      <c r="C6" s="23"/>
      <c r="D6" s="23"/>
      <c r="E6" s="23"/>
      <c r="F6" s="3">
        <v>8</v>
      </c>
      <c r="G6" s="23"/>
      <c r="H6" s="23"/>
      <c r="I6" s="23"/>
      <c r="J6" s="23"/>
      <c r="K6" s="23"/>
      <c r="L6" s="23"/>
      <c r="M6" s="23"/>
      <c r="N6" s="23"/>
      <c r="O6" s="23"/>
      <c r="P6" s="24">
        <v>67.5</v>
      </c>
      <c r="Q6" s="24">
        <v>16</v>
      </c>
      <c r="R6" s="56"/>
    </row>
    <row r="7" spans="1:18" ht="12" customHeight="1">
      <c r="A7" s="17">
        <v>4</v>
      </c>
      <c r="B7" s="3" t="s">
        <v>21</v>
      </c>
      <c r="C7" s="23"/>
      <c r="D7" s="23"/>
      <c r="E7" s="3" t="s">
        <v>22</v>
      </c>
      <c r="F7" s="23"/>
      <c r="G7" s="3">
        <v>8</v>
      </c>
      <c r="H7" s="23"/>
      <c r="I7" s="23"/>
      <c r="J7" s="23"/>
      <c r="K7" s="23"/>
      <c r="L7" s="23"/>
      <c r="M7" s="23"/>
      <c r="N7" s="23"/>
      <c r="O7" s="23"/>
      <c r="P7" s="24">
        <v>69</v>
      </c>
      <c r="Q7" s="24">
        <v>21</v>
      </c>
      <c r="R7" s="56"/>
    </row>
    <row r="8" spans="1:18" ht="12" customHeight="1">
      <c r="A8" s="17">
        <v>5</v>
      </c>
      <c r="B8" s="3" t="s">
        <v>21</v>
      </c>
      <c r="C8" s="23"/>
      <c r="D8" s="23"/>
      <c r="E8" s="3" t="s">
        <v>22</v>
      </c>
      <c r="F8" s="23"/>
      <c r="G8" s="23"/>
      <c r="H8" s="23"/>
      <c r="I8" s="3">
        <v>5</v>
      </c>
      <c r="J8" s="23"/>
      <c r="K8" s="23"/>
      <c r="L8" s="23"/>
      <c r="M8" s="23"/>
      <c r="N8" s="23"/>
      <c r="O8" s="23"/>
      <c r="P8" s="24">
        <v>69</v>
      </c>
      <c r="Q8" s="24">
        <v>18</v>
      </c>
      <c r="R8" s="56"/>
    </row>
    <row r="9" spans="1:18" ht="12" customHeight="1">
      <c r="A9" s="17">
        <v>6</v>
      </c>
      <c r="B9" s="3" t="s">
        <v>21</v>
      </c>
      <c r="C9" s="23"/>
      <c r="D9" s="23"/>
      <c r="E9" s="3" t="s">
        <v>22</v>
      </c>
      <c r="F9" s="23"/>
      <c r="G9" s="23"/>
      <c r="H9" s="23"/>
      <c r="I9" s="23"/>
      <c r="J9" s="3">
        <v>5</v>
      </c>
      <c r="K9" s="23"/>
      <c r="L9" s="23"/>
      <c r="M9" s="23"/>
      <c r="N9" s="23"/>
      <c r="O9" s="23"/>
      <c r="P9" s="24">
        <v>70</v>
      </c>
      <c r="Q9" s="24">
        <v>18</v>
      </c>
      <c r="R9" s="56"/>
    </row>
    <row r="10" spans="1:18" ht="12" customHeight="1">
      <c r="A10" s="17">
        <v>7</v>
      </c>
      <c r="B10" s="3" t="s">
        <v>22</v>
      </c>
      <c r="C10" s="23"/>
      <c r="D10" s="23"/>
      <c r="E10" s="23"/>
      <c r="F10" s="3" t="s">
        <v>22</v>
      </c>
      <c r="G10" s="23"/>
      <c r="H10" s="23"/>
      <c r="I10" s="23"/>
      <c r="J10" s="3">
        <v>5</v>
      </c>
      <c r="K10" s="23"/>
      <c r="L10" s="23"/>
      <c r="M10" s="23"/>
      <c r="N10" s="23"/>
      <c r="O10" s="23"/>
      <c r="P10" s="24">
        <v>72.5</v>
      </c>
      <c r="Q10" s="24">
        <v>15</v>
      </c>
      <c r="R10" s="56"/>
    </row>
    <row r="11" spans="1:18" ht="12" customHeight="1">
      <c r="A11" s="17">
        <v>8</v>
      </c>
      <c r="B11" s="3" t="s">
        <v>22</v>
      </c>
      <c r="C11" s="23"/>
      <c r="D11" s="3" t="s">
        <v>22</v>
      </c>
      <c r="E11" s="23"/>
      <c r="F11" s="23"/>
      <c r="G11" s="3" t="s">
        <v>23</v>
      </c>
      <c r="H11" s="23"/>
      <c r="I11" s="23"/>
      <c r="J11" s="23"/>
      <c r="K11" s="3">
        <v>3</v>
      </c>
      <c r="L11" s="23"/>
      <c r="M11" s="23"/>
      <c r="N11" s="23"/>
      <c r="O11" s="23"/>
      <c r="P11" s="24">
        <v>72</v>
      </c>
      <c r="Q11" s="24" t="s">
        <v>25</v>
      </c>
      <c r="R11" s="56"/>
    </row>
    <row r="12" spans="1:18" ht="12" customHeight="1">
      <c r="A12" s="17">
        <v>9</v>
      </c>
      <c r="B12" s="3" t="s">
        <v>22</v>
      </c>
      <c r="C12" s="23"/>
      <c r="D12" s="3" t="s">
        <v>22</v>
      </c>
      <c r="E12" s="23"/>
      <c r="F12" s="23"/>
      <c r="G12" s="3" t="s">
        <v>23</v>
      </c>
      <c r="H12" s="23"/>
      <c r="I12" s="23"/>
      <c r="J12" s="23"/>
      <c r="K12" s="23"/>
      <c r="L12" s="3">
        <v>3</v>
      </c>
      <c r="M12" s="23"/>
      <c r="N12" s="23"/>
      <c r="O12" s="23"/>
      <c r="P12" s="24">
        <v>72</v>
      </c>
      <c r="Q12" s="24" t="s">
        <v>25</v>
      </c>
      <c r="R12" s="56"/>
    </row>
    <row r="13" spans="1:18" ht="12" customHeight="1">
      <c r="A13" s="17">
        <v>10</v>
      </c>
      <c r="B13" s="3" t="s">
        <v>22</v>
      </c>
      <c r="C13" s="23"/>
      <c r="D13" s="3" t="s">
        <v>22</v>
      </c>
      <c r="E13" s="23"/>
      <c r="F13" s="23"/>
      <c r="G13" s="3" t="s">
        <v>23</v>
      </c>
      <c r="H13" s="23"/>
      <c r="I13" s="23"/>
      <c r="J13" s="23"/>
      <c r="K13" s="23"/>
      <c r="L13" s="23"/>
      <c r="M13" s="3">
        <v>3</v>
      </c>
      <c r="N13" s="23"/>
      <c r="O13" s="23"/>
      <c r="P13" s="24">
        <v>72.5</v>
      </c>
      <c r="Q13" s="24" t="s">
        <v>25</v>
      </c>
      <c r="R13" s="56"/>
    </row>
    <row r="14" spans="1:18" ht="12" customHeight="1">
      <c r="A14" s="17">
        <v>11</v>
      </c>
      <c r="B14" s="3" t="s">
        <v>22</v>
      </c>
      <c r="C14" s="23"/>
      <c r="D14" s="23"/>
      <c r="E14" s="3" t="s">
        <v>22</v>
      </c>
      <c r="F14" s="23"/>
      <c r="G14" s="23"/>
      <c r="H14" s="3" t="s">
        <v>24</v>
      </c>
      <c r="I14" s="23"/>
      <c r="J14" s="23"/>
      <c r="K14" s="3">
        <v>3</v>
      </c>
      <c r="L14" s="23"/>
      <c r="M14" s="23"/>
      <c r="N14" s="3">
        <v>3</v>
      </c>
      <c r="O14" s="23"/>
      <c r="P14" s="24">
        <v>75</v>
      </c>
      <c r="Q14" s="24">
        <v>19</v>
      </c>
      <c r="R14" s="56"/>
    </row>
    <row r="15" spans="1:18" ht="15.75">
      <c r="A15" s="22">
        <v>12</v>
      </c>
      <c r="B15" s="3">
        <v>5</v>
      </c>
      <c r="C15" s="23"/>
      <c r="D15" s="23"/>
      <c r="E15" s="3">
        <v>3</v>
      </c>
      <c r="F15" s="23"/>
      <c r="G15" s="23"/>
      <c r="H15" s="3">
        <v>3</v>
      </c>
      <c r="I15" s="23"/>
      <c r="J15" s="23"/>
      <c r="K15" s="3">
        <v>2</v>
      </c>
      <c r="L15" s="23"/>
      <c r="M15" s="23"/>
      <c r="N15" s="3">
        <v>2</v>
      </c>
      <c r="O15" s="23"/>
      <c r="P15" s="24">
        <v>74</v>
      </c>
      <c r="Q15" s="24">
        <v>15</v>
      </c>
      <c r="R15" s="56"/>
    </row>
    <row r="17" ht="12.75">
      <c r="A17" s="29" t="s">
        <v>27</v>
      </c>
    </row>
  </sheetData>
  <mergeCells count="1">
    <mergeCell ref="R1:R15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ИЦЭО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Лака А.А.</dc:creator>
  <cp:keywords/>
  <dc:description/>
  <cp:lastModifiedBy>Олег</cp:lastModifiedBy>
  <cp:lastPrinted>2006-08-27T18:03:13Z</cp:lastPrinted>
  <dcterms:created xsi:type="dcterms:W3CDTF">2005-01-05T09:13:02Z</dcterms:created>
  <dcterms:modified xsi:type="dcterms:W3CDTF">2006-12-21T19:35:19Z</dcterms:modified>
  <cp:category/>
  <cp:version/>
  <cp:contentType/>
  <cp:contentStatus/>
</cp:coreProperties>
</file>